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00" windowWidth="18624" windowHeight="6300" activeTab="1"/>
  </bookViews>
  <sheets>
    <sheet name="Pakiet 1 biochemia + immuno" sheetId="1" r:id="rId1"/>
    <sheet name="Zał.1 Pakiet 1 biochemia+immuno" sheetId="2" r:id="rId2"/>
  </sheets>
  <definedNames>
    <definedName name="_xlnm.Print_Area" localSheetId="0">'Pakiet 1 biochemia + immuno'!$A$1:$L$146</definedName>
  </definedNames>
  <calcPr fullCalcOnLoad="1"/>
</workbook>
</file>

<file path=xl/sharedStrings.xml><?xml version="1.0" encoding="utf-8"?>
<sst xmlns="http://schemas.openxmlformats.org/spreadsheetml/2006/main" count="291" uniqueCount="241">
  <si>
    <t xml:space="preserve">W poniższej części Załącznika  Zamawiający podał warunki graniczne parametrów i warunków przez siebie wymaganych dla oferowanego sprzętu (systemu). Wykonawca składając ofertę jest zobowiązany wypełnić kolumny zatytułowane: "Odpowiedź Oferenta Tak/Nie" (wpisując Tak lub Nie).   Brak odpowiedzi TAK lub odpowiedź NIE  (dla parametrów bezwzględnie wymaganych przez Zamawiajacego) będzie traktowany jako brak danego parametru, co skutkować będzie odrzuceniem oferty jako niezgodnej z treścią SIWZ. Wykonawca może wypełnić kolumnę „Parametry oferowane (opisać)” opisując we właściwych pozycjach w wyczerpujący sposób dany parametr. </t>
  </si>
  <si>
    <r>
      <t>TAK-</t>
    </r>
    <r>
      <rPr>
        <b/>
        <sz val="9"/>
        <color indexed="8"/>
        <rFont val="Garamond"/>
        <family val="1"/>
      </rPr>
      <t>15 pkt</t>
    </r>
    <r>
      <rPr>
        <sz val="9"/>
        <color indexed="8"/>
        <rFont val="Garamond"/>
        <family val="1"/>
      </rPr>
      <t>. / NIE-0pkt.</t>
    </r>
  </si>
  <si>
    <r>
      <t>TAK-</t>
    </r>
    <r>
      <rPr>
        <b/>
        <sz val="9"/>
        <color indexed="8"/>
        <rFont val="Garamond"/>
        <family val="1"/>
      </rPr>
      <t>25 pkt.</t>
    </r>
    <r>
      <rPr>
        <sz val="9"/>
        <color indexed="8"/>
        <rFont val="Garamond"/>
        <family val="1"/>
      </rPr>
      <t xml:space="preserve"> / NIE-0pkt.</t>
    </r>
  </si>
  <si>
    <t>Maksymalna liczba punktów jaką można uzyskać w krytdrium Jakość wynosi 40 pkt.</t>
  </si>
  <si>
    <t>D.</t>
  </si>
  <si>
    <t>…………………………….</t>
  </si>
  <si>
    <t>Zał. nr 1 do Pakietu nr 1. Dostawa odczynników, akcesoriów, materiałów kontrolnych i kalibratorów wraz  z dzierżawą zintegrowanego systemu biochemiczno-immunochemicznego na 12 miesięcy</t>
  </si>
  <si>
    <t>16.</t>
  </si>
  <si>
    <t>W części I Wykonawca winien samodzielnie wskazać : C. Kalibratory i kontrole oraz D. Materiały eksploatacyjne zwalidowane z analizatorem - ilości dostosowane do wskazanych ilości oznaczeń.</t>
  </si>
  <si>
    <t>Odpowiedź Wykonawcy: TAK/NIE</t>
  </si>
  <si>
    <r>
      <t xml:space="preserve">Odpowiedź Oferenta </t>
    </r>
    <r>
      <rPr>
        <b/>
        <i/>
        <sz val="8"/>
        <color indexed="8"/>
        <rFont val="Garamond"/>
        <family val="1"/>
      </rPr>
      <t>Tak/Nie</t>
    </r>
  </si>
  <si>
    <t>Gwarancja techniczna ( naprawy, wymiana podzespołów) i coroczne przeglądy techniczne zakończone wydaniem świadectwa sprawdzenia stanu technicznego urządzeń  i aparatury potwierdzone wpisem do paszportu w czasie trwania umowy na koszt Wykonawcy – czas reakcji serwisu do 24h w dni robocze od chwili zgłoszenia</t>
  </si>
  <si>
    <t>Punktacja:</t>
  </si>
  <si>
    <t>PAKIET Nr 1. Dostawa odczynników, akcesoriów, materiałów kontrolnych i kalibratorów wraz  z dzierżawą zintegrowanego systemu biochemiczno-immunochemicznego na 12 miesięcy</t>
  </si>
  <si>
    <t>I. Odczynniki, kalibratory, materiały eksploatacyjne</t>
  </si>
  <si>
    <t>L.p.</t>
  </si>
  <si>
    <t>Nazwa</t>
  </si>
  <si>
    <t>Ilość zamawianych testów 12 m-cy</t>
  </si>
  <si>
    <t>Metoda oznaczania</t>
  </si>
  <si>
    <t>Nr katalogowy wyrobu</t>
  </si>
  <si>
    <t>Nazwa handlowa</t>
  </si>
  <si>
    <t>Zawartość opakowania (testy).</t>
  </si>
  <si>
    <t>Ilość opakowań na 12 m-cy (szt)</t>
  </si>
  <si>
    <t>Cena netto za opakowanie (zł)</t>
  </si>
  <si>
    <t>Wartość netto (zł) za 12 m-cy</t>
  </si>
  <si>
    <t>Stawka  VAT</t>
  </si>
  <si>
    <t>Wartość brutto (zł)  za 12 m-cy</t>
  </si>
  <si>
    <t>(kol. H x kol. I)</t>
  </si>
  <si>
    <t>%</t>
  </si>
  <si>
    <t>(kol. J + (kol. J x kol. K %))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</si>
  <si>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</si>
  <si>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</si>
  <si>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</si>
  <si>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</si>
  <si>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</si>
  <si>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</si>
  <si>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</si>
  <si>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</si>
  <si>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</si>
  <si>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</si>
  <si>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</si>
  <si>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</si>
  <si>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A.</t>
  </si>
  <si>
    <t>Odczynnik biochemiczne:</t>
  </si>
  <si>
    <t>Albuminy (BCG)</t>
  </si>
  <si>
    <t>Fosfataza zasadowa (ALP)</t>
  </si>
  <si>
    <t>Aminotransferaza alaninowa (AlAT)</t>
  </si>
  <si>
    <t>alfa- Amylaza</t>
  </si>
  <si>
    <t>Aminotransferaza asparaginianowa (AspAT)</t>
  </si>
  <si>
    <t>Bilirubina bezpośrednia</t>
  </si>
  <si>
    <t>Bilirubina całkowita</t>
  </si>
  <si>
    <t>Wapń całkowity</t>
  </si>
  <si>
    <t>Cholesterol</t>
  </si>
  <si>
    <t>Cholesterol HDL (met. bezpośrednia)</t>
  </si>
  <si>
    <t>Triglicerydy</t>
  </si>
  <si>
    <t>Kinaza kreatynowa (CK)</t>
  </si>
  <si>
    <t>Kinaza kreatynowa- izoenzym MB (CK-MB akt.)</t>
  </si>
  <si>
    <t>Kreatynina Jaffe</t>
  </si>
  <si>
    <t>Mocznik</t>
  </si>
  <si>
    <t>Kwas moczowy</t>
  </si>
  <si>
    <t>gamma- Glutamylotransferaza (GGTP)</t>
  </si>
  <si>
    <t>Glukoza</t>
  </si>
  <si>
    <t>Żelazo</t>
  </si>
  <si>
    <t>Mleczany</t>
  </si>
  <si>
    <t>Dehydrogenaza mleczanowa (IFCC)</t>
  </si>
  <si>
    <t>Magnez</t>
  </si>
  <si>
    <t>Fosforany nieorganiczne</t>
  </si>
  <si>
    <t>Białko całkowite</t>
  </si>
  <si>
    <t>Białko w moczu i PMR</t>
  </si>
  <si>
    <t>Albuminy (met. turbidymetr.), mikroalbuminuria</t>
  </si>
  <si>
    <t>Alfa-1-kwaśna glikoproteina/ orozomukoid</t>
  </si>
  <si>
    <t>Antystreptolizyna O</t>
  </si>
  <si>
    <t>D-Dimery</t>
  </si>
  <si>
    <t>Białko C-reaktywne, wysokoczułe</t>
  </si>
  <si>
    <t>Hemoglobina glikowana (HbA1c)</t>
  </si>
  <si>
    <t>Transferyna</t>
  </si>
  <si>
    <t>Czynnik Reumatoidalny</t>
  </si>
  <si>
    <t>Sód (Na+)</t>
  </si>
  <si>
    <t>Potas (K+)</t>
  </si>
  <si>
    <t>Chlorki (Cl-)</t>
  </si>
  <si>
    <t>Sód w moczu</t>
  </si>
  <si>
    <t>Potas w moczu</t>
  </si>
  <si>
    <t>Alkohol etylowy</t>
  </si>
  <si>
    <t>Ferrytyna</t>
  </si>
  <si>
    <t>IgG</t>
  </si>
  <si>
    <t>IgE</t>
  </si>
  <si>
    <t>B.</t>
  </si>
  <si>
    <t>Odczynniki immunochemiczne</t>
  </si>
  <si>
    <t>Troponina</t>
  </si>
  <si>
    <t>BNP</t>
  </si>
  <si>
    <t>Prokalcytonina</t>
  </si>
  <si>
    <t>TSH (3 gen.)</t>
  </si>
  <si>
    <t>Free T4</t>
  </si>
  <si>
    <t>Free T3</t>
  </si>
  <si>
    <t>anty TPO</t>
  </si>
  <si>
    <t>anty TG</t>
  </si>
  <si>
    <t>CA 125</t>
  </si>
  <si>
    <t>HE4</t>
  </si>
  <si>
    <t>AFP</t>
  </si>
  <si>
    <t>CA 19.9</t>
  </si>
  <si>
    <t>Ca 15.3</t>
  </si>
  <si>
    <t>CEA</t>
  </si>
  <si>
    <t>PSA</t>
  </si>
  <si>
    <t>Prolaktyna</t>
  </si>
  <si>
    <t>FSH</t>
  </si>
  <si>
    <t>Estradiol</t>
  </si>
  <si>
    <t>LH</t>
  </si>
  <si>
    <t>Progesteron</t>
  </si>
  <si>
    <t>Testosteron</t>
  </si>
  <si>
    <t>DHEAS</t>
  </si>
  <si>
    <t>beta HCG</t>
  </si>
  <si>
    <t>PTH</t>
  </si>
  <si>
    <t>kortyzol</t>
  </si>
  <si>
    <t>HBs</t>
  </si>
  <si>
    <t>anti-HCV</t>
  </si>
  <si>
    <t>anty Hbs</t>
  </si>
  <si>
    <t>anty Hbc</t>
  </si>
  <si>
    <t>Toxoplazmoza IgG</t>
  </si>
  <si>
    <t>Toxoplazmoza IgM</t>
  </si>
  <si>
    <t>CMV IgG</t>
  </si>
  <si>
    <t>CMV IgM</t>
  </si>
  <si>
    <t>HIV (Ab+Ag)</t>
  </si>
  <si>
    <t>Rubella IgG</t>
  </si>
  <si>
    <t>Rubella IgM</t>
  </si>
  <si>
    <t>EBV VCA IgM</t>
  </si>
  <si>
    <t>EBV VCA/EA IgG</t>
  </si>
  <si>
    <t>EBV EBNA IgG</t>
  </si>
  <si>
    <t>Witamina D</t>
  </si>
  <si>
    <t>Witamina B12</t>
  </si>
  <si>
    <t>kwas foliowy</t>
  </si>
  <si>
    <t>Kalibratory i kontrole:</t>
  </si>
  <si>
    <t>C.</t>
  </si>
  <si>
    <t>Materiały eksploatacyjne:</t>
  </si>
  <si>
    <t>Razem Pkt I. odczynniki, kalibratory, kontrole i materiały eksploatacyjne</t>
  </si>
  <si>
    <t>II. Dzierżawa aparatu</t>
  </si>
  <si>
    <t xml:space="preserve"> Lp.</t>
  </si>
  <si>
    <t>Ilość miesięcy</t>
  </si>
  <si>
    <t>Dzierżawa netto              (zł / m-c)</t>
  </si>
  <si>
    <t>Wartość netto dzierżawy na 12 m-cy (zł)</t>
  </si>
  <si>
    <t>Stawka % VAT</t>
  </si>
  <si>
    <t>Wartość brutto dzierżawy na 12 m-cy (zł)</t>
  </si>
  <si>
    <t>(kol. C x kol. D)</t>
  </si>
  <si>
    <t>(kol. E + (kol.E x kol. F %))</t>
  </si>
  <si>
    <t>W przypadku posiadania numerów katalogowych, prosimy o wpisanie ich do tabeli.</t>
  </si>
  <si>
    <t>WARUNKI  DODATKOWE BEZWZGLĘDNIE WYMAGANE:</t>
  </si>
  <si>
    <t>1.</t>
  </si>
  <si>
    <t>Wyroby muszą bezwzględnie spełniać wymagania ustawy o wyrobach medycznych z dnia 20 mają 2010 r.  (tekst jednolity  Dz.U. 2017 poz. 211 )</t>
  </si>
  <si>
    <t>2.</t>
  </si>
  <si>
    <t>3.</t>
  </si>
  <si>
    <t>Oferowane wyroby muszą spełniać wymagania zasadnicze określone w Rozporządzeniu Ministra Zdrowia z 12 stycznia 2011r. w sprawie wymagań zasadniczych dla wyrobów medycznych do diagnostyki in vitro (tekst jednolity Dz.U. 2013 poz. 1127) oraz załącznikach do wymienionego rozporządzenia.</t>
  </si>
  <si>
    <t>4.</t>
  </si>
  <si>
    <t>DZIERŻAWA ANALIZATORA (nazwa, typ, model)</t>
  </si>
  <si>
    <t>III. Wyposażenie dodatkowe (chłodziarki, wirówka)</t>
  </si>
  <si>
    <t>5.</t>
  </si>
  <si>
    <t>Pakiet stanowi niepodzielną całość .</t>
  </si>
  <si>
    <t>6.</t>
  </si>
  <si>
    <t>Nazwy odczynników w języku polskim.</t>
  </si>
  <si>
    <t>7.</t>
  </si>
  <si>
    <t>Dostarczyć karty charakterystyki substancji niebezpiecznych  (lub oświadczenie o braku wymogu ich posiadania)  w formie wydruku lub elektronicznej wraz z pierwszą dostawą odczynników</t>
  </si>
  <si>
    <t>8.</t>
  </si>
  <si>
    <t>Instalacja (w tym podłączenie do LIS) na koszt Wykonawcy,</t>
  </si>
  <si>
    <t>9.</t>
  </si>
  <si>
    <t>Materiały kontrolne do immunochemii do dwukrotnej na tydzień kontroli jakości na minimum dwóch poziomach wartości -  N, P.</t>
  </si>
  <si>
    <t>10.</t>
  </si>
  <si>
    <t>Materiały kontrolne do biochemii do codziennej kontroli jakości na minimum dwóch poziomach wartości -  N, P.</t>
  </si>
  <si>
    <t>11.</t>
  </si>
  <si>
    <t>Odczynniki i materiały kontrolne dedykowane i zwalidowane do użycia z oferowanym analizatorem</t>
  </si>
  <si>
    <t>12.</t>
  </si>
  <si>
    <t>Zestawienie wymaganych parametrów granicznych analizatora zostało przedstawione w załączniku nr 1 do pakietu nr 1</t>
  </si>
  <si>
    <t>13.</t>
  </si>
  <si>
    <t>14.</t>
  </si>
  <si>
    <t>15.</t>
  </si>
  <si>
    <t>Dostawa wyposażenia (Podać nazwę, model, typ, Producenta, rok produkcji)</t>
  </si>
  <si>
    <r>
      <t xml:space="preserve">Dostawca dostarczy dwie fabrycznie nowe chłodziarki laboratoryjne witrynowe do przechowywania odczynników o poj. min 500 l każda, z  widocznym na zewnątrz wskaźnikiem pomiaru temperatury i alarmem akustycznym w przypadku przekroczenia zaprogramowanego zakresu temperatury (wkalkulowana w cenę oferty) . Parametry :
- wysokość max 210 cm     
- szerokość max 65 cm   
- drzwi przeszklone 
 - termostat bezpieczeństwa aby zapobiec temperaturom poniżej +2oC 
 - wnętrze oświetlane  
- wentylator gwarantujący równomierne rozprowadzenie temperatury 
</t>
    </r>
    <r>
      <rPr>
        <b/>
        <sz val="10"/>
        <color indexed="8"/>
        <rFont val="Garamond"/>
        <family val="1"/>
      </rPr>
      <t xml:space="preserve">Lodówki przechodzą na stan zamawiającego (dostawa lodówek w ciągu max. 14 dni od podpisania umowy, przekazanie sprzętu zostanie potwierdzone protokołem zdawczo-odbiorczym). Wymagany okres gwarancji na sprzęt - min. 24 m-ce lub okres gwarancji producenta (w przypadku gdy gwarancja producenta jest dłuższa). W okresie gwarancji Wykonawca zapewnia pełny serwis sprzętu na warunkach okreslonych w umowie. </t>
    </r>
    <r>
      <rPr>
        <sz val="10"/>
        <color indexed="8"/>
        <rFont val="Garamond"/>
        <family val="1"/>
      </rPr>
      <t xml:space="preserve">
</t>
    </r>
  </si>
  <si>
    <r>
      <t xml:space="preserve">Wykonawca w ramach ceny ofertowej dostarczy fabrycznie nową wirówkę do probówek  o nast. parametrach:
 wirówka laboratoryjna, 230V 50/60Hz, 
zakres obrotów 300÷4000rpm; 
wirnik horyzontalny 4 x 100ml, max. rpm 4000; 
pojemnik 100ml (Ø 45 x 89mm) 4szt. ; 
wkładka redukcyjna 4 x 15/10ml na probówki Vacutainer (Ø 16.5 x 112mm) 4szt. 
</t>
    </r>
    <r>
      <rPr>
        <b/>
        <sz val="10"/>
        <color indexed="8"/>
        <rFont val="Garamond"/>
        <family val="1"/>
      </rPr>
      <t>Wirówka przechodzi na stan zamawiającego (dostawa wirówki w ciągu max. 14 dni od podpisania umowy, przekazanie sprzętu zostanie potwierdzone protokołem zdawczo-odbiorczym). Wymagany okres gwarancji na sprzęt - min. 24 m-ce lub okres gwarancji producenta (w przypadku gdy gwarancja producenta jest dłuższa). W okresie gwarancji Wykonawca zapewnia pełny serwis sprzętu na warunkach okreslonych w umowie</t>
    </r>
    <r>
      <rPr>
        <sz val="10"/>
        <color indexed="8"/>
        <rFont val="Garamond"/>
        <family val="1"/>
      </rPr>
      <t xml:space="preserve">
</t>
    </r>
  </si>
  <si>
    <t>Lodówki (2 szt): ……..</t>
  </si>
  <si>
    <t>Wirówka (1 szt): …….</t>
  </si>
  <si>
    <r>
      <t xml:space="preserve">Zastosowanie technologii </t>
    </r>
    <r>
      <rPr>
        <b/>
        <sz val="9"/>
        <color indexed="8"/>
        <rFont val="Garamond"/>
        <family val="1"/>
      </rPr>
      <t>chemiluminescencji</t>
    </r>
  </si>
  <si>
    <t>Wartość graniczna: Tak/Nie</t>
  </si>
  <si>
    <t>Tak</t>
  </si>
  <si>
    <t>Parametry oferowane (opisać) *</t>
  </si>
  <si>
    <t>Nazwa oferowanego systemu:</t>
  </si>
  <si>
    <r>
      <t xml:space="preserve">Wpisanie przez Zamawiającego </t>
    </r>
    <r>
      <rPr>
        <b/>
        <sz val="10"/>
        <rFont val="Garamond"/>
        <family val="1"/>
      </rPr>
      <t>Tak</t>
    </r>
    <r>
      <rPr>
        <sz val="10"/>
        <rFont val="Garamond"/>
        <family val="1"/>
      </rPr>
      <t xml:space="preserve"> w kolumnie "Wartość graniczna" oznacza, że dany parametr jest bezwzględnie wymagany.</t>
    </r>
  </si>
  <si>
    <t>Instalacja, uruchomienie analizatora i szkolenie personelu w laboratorium w zakresie obsługi na koszt wykonawcy ( obligatoryjne 2 szkolenia ewentualne 1 szkolenie dodatkowe w razie potrzeby)</t>
  </si>
  <si>
    <t>Dla każdego zaoferowanego wyrobu medycznego bezwzględny wymóg posiadania: aktualnego dokumentu potwierdzającego dopuszczenia do obrotu, a w przypadku, gdy prawo nie wymaga dopuszczenia do obrotu -  dokumentu potwierdzającego znak zgodności CE dla tego wyrobu.</t>
  </si>
  <si>
    <t>OPIS PARAMETRÓW OCENIANYCH W KRYTERIUM: JAKOŚĆ (Parametry techniczno-funkcjonalne)</t>
  </si>
  <si>
    <r>
      <t>Wymóg</t>
    </r>
    <r>
      <rPr>
        <b/>
        <sz val="10"/>
        <color indexed="8"/>
        <rFont val="Garamond"/>
        <family val="1"/>
      </rPr>
      <t xml:space="preserve"> dołączenia do oferty</t>
    </r>
    <r>
      <rPr>
        <sz val="10"/>
        <color indexed="8"/>
        <rFont val="Garamond"/>
        <family val="1"/>
      </rPr>
      <t xml:space="preserve"> (na wezwanie Zamawiającego zgodnie z art. 26 ust. 2 ustawy Pzp) ulotek/instrukcji używania spełniających wymagania określone w ust. 8.7 Część II załącznika nr 1 do ww. rozporządzenia</t>
    </r>
  </si>
  <si>
    <t>WW. parametry oceniane winny zostac potwierdzone dokumentami (materiały informacyjne, karty katalogowe, instrukcje uzywania</t>
  </si>
  <si>
    <t>Niespełnienie któregokolwiek z powyższych wymagań oraz warunków granicznych lub brak jakiegokolwiek z  wymaganych dokumentów spowoduje odrzucenie oferty.</t>
  </si>
  <si>
    <t>Wartość netto pakietu nr 1 ..................(słownie...............................................................................................)</t>
  </si>
  <si>
    <t>Wartość brutto pakietu nr 1 .................(słownie..............................................................................................)</t>
  </si>
  <si>
    <t>…………………………..….…….</t>
  </si>
  <si>
    <t>………………………………………………………….</t>
  </si>
  <si>
    <t>/data/</t>
  </si>
  <si>
    <t>/podpis Wykonawcy lub osób upoważnionych do składania oświadczeń woli w imieniu Wykonawcy/</t>
  </si>
  <si>
    <t>Lp</t>
  </si>
  <si>
    <t>OPIS PARAMETRÓW GRANICZNYCH</t>
  </si>
  <si>
    <t>System zintegrowany</t>
  </si>
  <si>
    <t>Platforma zintegrowana biochemiczno-immunochemiczna wyposażony w jeden podajnik próbek umożliwiający aspirację materiału do badań biochemiczno- immunologicznych z tej samej próbki bez konieczności ich ręcznego przenoszenia między aparatami. Możliwość wprowadzenia danych próbki oraz danych demograficznych pacjenta przez jednego operatora z jednego stanowiska komputerowego (jeden system opereacyjny) do systemu.</t>
  </si>
  <si>
    <t>System fabrycznie nowy wyprodukowany nie później niż w 2017 roku</t>
  </si>
  <si>
    <t>Wszystkie wymienione w formularzu cenowym oznaczenia dostępne do wykonania na oferowanym analizatorze.</t>
  </si>
  <si>
    <t>Identyfikacja odczynników za pomocą kodów kreskowych z monitorowaniem ilości odczynników w opakowaniu.</t>
  </si>
  <si>
    <t>Stacja uzdatniania wody jako integralna część systemu wraz  z poniesieniem przez wykonawcę kosztów jej eksploatacji.</t>
  </si>
  <si>
    <t>Modem serwisowy i możliwość połączenia on line</t>
  </si>
  <si>
    <t>Ilość miejsc dla próbek badanych - minimum 150</t>
  </si>
  <si>
    <t>Chłodzenie komory odczynnikowej umożliwiające ciągłe przechowywanie odczynników na pokładzie analizatora.</t>
  </si>
  <si>
    <t>Możliwość dostawiania próbek w trakcie pracy analizatorów bez konieczności przerywania ich pracy.</t>
  </si>
  <si>
    <t>Możliwość wstawienia do analizatora materiału badanego w probówkach pierwotnych z zastosowaniem kodów kreskowych jak i w naczyńkach na mikropróbki</t>
  </si>
  <si>
    <t>Automatyczne wykonywanie oznaczeń pilnych przed rutynowymi</t>
  </si>
  <si>
    <t>Możliwość wykonywania automatycznego rozcieńczenia próbek po przekroczeniu liniowości metody</t>
  </si>
  <si>
    <t>Detektor skrzepów badanej próbki oraz pęcherzyków powietrza dla odczynników i próbek</t>
  </si>
  <si>
    <t>System wyposażony w UPS podtrzymujący pracę aparatu przez co najmniej 20 min. przy braku energii elektrycznej</t>
  </si>
  <si>
    <t>Rejestracja w analizatorze wykonywanych procedur konserwacyjnych</t>
  </si>
  <si>
    <t>Analizator wyposażony w drukarkę dającą możliwość bezpośredniego wydruku, wewnętrzny skaner kodów kreskowych, komputer i monitor</t>
  </si>
  <si>
    <t>Instrukcja obsługi w języku polskim uwzględniajaca opis wszystkich kodów systemowych oraz procedur konserwacji dostarczona wraz z analizatorami.</t>
  </si>
  <si>
    <t>Wbudowany program kontroli jakości z możliwością graficznej prezentacji  (analizy Levey Jenningsa , reguły Westgarda)</t>
  </si>
  <si>
    <t>Deklaracja zgodności CE dla aparatu i odczynników</t>
  </si>
  <si>
    <t>Dostawca dostarczy oprogramowanie online do opracowywania i porównywania wyników dla kontroli multiparametrowych</t>
  </si>
  <si>
    <t>Część immunochemiczna systemu zintegrowanego</t>
  </si>
  <si>
    <t>Możliwość automatycznej analizy minimum 25 różnych parametrów jednocześnie z jednej próbki</t>
  </si>
  <si>
    <t>Analizatory przystosowane do pracy ciągłej całodobowej</t>
  </si>
  <si>
    <t>Ilość opakowań odczynników, kalibratorów i kontroli zgodna z terminami stabilności po otwarciu zgodnie z zapisami w ulotkach odczynnikowych producenta tych testów</t>
  </si>
  <si>
    <t>Część biochemiczna systemu zintegrowanego</t>
  </si>
  <si>
    <t>Min. 30 zestawów odczynnikowych na pokładzie analizatora</t>
  </si>
  <si>
    <t>Analizator wyposażony w czujniki poziomu cieczy w próbkach i odczynnikach</t>
  </si>
  <si>
    <t>Możliwość automatycznej oceny jakości próbki w zakresie lipemii, hemolizy, bilirubiny</t>
  </si>
  <si>
    <t>Możliwość oznaczania jonów Na, K, Cl;</t>
  </si>
  <si>
    <t>Kalibracja i rekalibracja met. Immunochemicznych przy użyciu nie więcej niż 2 kalibratorów</t>
  </si>
  <si>
    <t>Karuzela odczynnikowa w module immunochemicznym z możliwością wymiany odczynników w trakcie pracy bez konieczności zatrzymywania czy pauzowania aparatu</t>
  </si>
  <si>
    <t>Producent:</t>
  </si>
  <si>
    <t xml:space="preserve">Typ:  </t>
  </si>
  <si>
    <t>Model:</t>
  </si>
  <si>
    <t>Ilość rat</t>
  </si>
  <si>
    <t>Wartość brutto rat na 12 m-cy (zł)</t>
  </si>
  <si>
    <t>OGÓŁEM: pkt I, II,III (odczynniki, dzierżawa aparatu, wyposażenie dodatkowe)</t>
  </si>
  <si>
    <t>wartość netto 1 raty (zł / m-c)</t>
  </si>
  <si>
    <t>kol. C / kol. D</t>
  </si>
  <si>
    <t>= kol. C</t>
  </si>
  <si>
    <t>(kol. f + (kol.f x kol. G %))</t>
  </si>
  <si>
    <t>Wartość netto rat na 12 m-cy (zł)</t>
  </si>
  <si>
    <t>Wartość netto wyposażenia (zł)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</si>
</sst>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op.&quot;;&quot;-&quot;#,##0&quot; op.&quot;"/>
    <numFmt numFmtId="165" formatCode="#,##0.00&quot;     &quot;"/>
    <numFmt numFmtId="166" formatCode="d&quot;.&quot;mm&quot;.&quot;yyyy"/>
    <numFmt numFmtId="167" formatCode="&quot; &quot;#,##0.00&quot; zł &quot;;&quot;-&quot;#,##0.00&quot; zł &quot;;&quot; -&quot;#&quot; zł &quot;;@&quot; &quot;"/>
    <numFmt numFmtId="168" formatCode="#,##0.00&quot; &quot;[$zł-415];[Red]&quot;-&quot;#,##0.00&quot; &quot;[$zł-415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8"/>
      <color indexed="8"/>
      <name val="Times New Roman"/>
      <family val="1"/>
    </font>
    <font>
      <sz val="10"/>
      <color indexed="8"/>
      <name val="Times New Roman1"/>
      <family val="0"/>
    </font>
    <font>
      <sz val="10"/>
      <color indexed="8"/>
      <name val="Times New Roman"/>
      <family val="1"/>
    </font>
    <font>
      <sz val="8"/>
      <color indexed="8"/>
      <name val="Times New Roman1"/>
      <family val="0"/>
    </font>
    <font>
      <sz val="12"/>
      <color indexed="8"/>
      <name val="Times New Roman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2"/>
      <color indexed="8"/>
      <name val="Garamond"/>
      <family val="1"/>
    </font>
    <font>
      <b/>
      <i/>
      <u val="single"/>
      <sz val="12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9"/>
      <color indexed="8"/>
      <name val="Garamond"/>
      <family val="1"/>
    </font>
    <font>
      <sz val="12"/>
      <color indexed="8"/>
      <name val="Garamond"/>
      <family val="1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i/>
      <sz val="8"/>
      <color indexed="8"/>
      <name val="Garamond"/>
      <family val="1"/>
    </font>
    <font>
      <b/>
      <i/>
      <sz val="7"/>
      <color indexed="8"/>
      <name val="Garamond"/>
      <family val="1"/>
    </font>
    <font>
      <sz val="8"/>
      <name val="Arial CE"/>
      <family val="0"/>
    </font>
    <font>
      <b/>
      <sz val="7"/>
      <color indexed="8"/>
      <name val="Garamond"/>
      <family val="1"/>
    </font>
    <font>
      <sz val="7"/>
      <color indexed="8"/>
      <name val="Garamond"/>
      <family val="1"/>
    </font>
    <font>
      <b/>
      <sz val="12"/>
      <name val="Garamond"/>
      <family val="1"/>
    </font>
    <font>
      <b/>
      <u val="single"/>
      <sz val="11"/>
      <color indexed="8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sz val="8"/>
      <name val="Garamond"/>
      <family val="1"/>
    </font>
    <font>
      <b/>
      <sz val="7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10"/>
      <color indexed="8"/>
      <name val="Times New Roman1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8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0"/>
      <color indexed="8"/>
      <name val="Arial1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Arial CE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1"/>
      <color indexed="20"/>
      <name val="Czcionka tekstu podstawowego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/>
      <right style="thin"/>
      <top style="thin"/>
      <bottom style="thin"/>
      <diagonal style="thin">
        <color indexed="8"/>
      </diagonal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5" borderId="0">
      <alignment/>
      <protection/>
    </xf>
    <xf numFmtId="0" fontId="1" fillId="8" borderId="0">
      <alignment/>
      <protection/>
    </xf>
    <xf numFmtId="0" fontId="1" fillId="11" borderId="0">
      <alignment/>
      <protection/>
    </xf>
    <xf numFmtId="0" fontId="38" fillId="12" borderId="0">
      <alignment/>
      <protection/>
    </xf>
    <xf numFmtId="0" fontId="38" fillId="9" borderId="0">
      <alignment/>
      <protection/>
    </xf>
    <xf numFmtId="0" fontId="38" fillId="10" borderId="0">
      <alignment/>
      <protection/>
    </xf>
    <xf numFmtId="0" fontId="38" fillId="13" borderId="0">
      <alignment/>
      <protection/>
    </xf>
    <xf numFmtId="0" fontId="38" fillId="14" borderId="0">
      <alignment/>
      <protection/>
    </xf>
    <xf numFmtId="0" fontId="38" fillId="15" borderId="0">
      <alignment/>
      <protection/>
    </xf>
    <xf numFmtId="0" fontId="38" fillId="16" borderId="0">
      <alignment/>
      <protection/>
    </xf>
    <xf numFmtId="0" fontId="38" fillId="17" borderId="0">
      <alignment/>
      <protection/>
    </xf>
    <xf numFmtId="0" fontId="38" fillId="18" borderId="0">
      <alignment/>
      <protection/>
    </xf>
    <xf numFmtId="0" fontId="38" fillId="13" borderId="0">
      <alignment/>
      <protection/>
    </xf>
    <xf numFmtId="0" fontId="38" fillId="14" borderId="0">
      <alignment/>
      <protection/>
    </xf>
    <xf numFmtId="0" fontId="38" fillId="19" borderId="0">
      <alignment/>
      <protection/>
    </xf>
    <xf numFmtId="0" fontId="39" fillId="7" borderId="1">
      <alignment/>
      <protection/>
    </xf>
    <xf numFmtId="0" fontId="40" fillId="20" borderId="2">
      <alignment/>
      <protection/>
    </xf>
    <xf numFmtId="0" fontId="41" fillId="4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>
      <alignment/>
      <protection/>
    </xf>
    <xf numFmtId="167" fontId="2" fillId="0" borderId="0">
      <alignment/>
      <protection/>
    </xf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0" fontId="44" fillId="0" borderId="3">
      <alignment/>
      <protection/>
    </xf>
    <xf numFmtId="0" fontId="45" fillId="21" borderId="4">
      <alignment/>
      <protection/>
    </xf>
    <xf numFmtId="0" fontId="46" fillId="0" borderId="5">
      <alignment/>
      <protection/>
    </xf>
    <xf numFmtId="0" fontId="47" fillId="0" borderId="6">
      <alignment/>
      <protection/>
    </xf>
    <xf numFmtId="0" fontId="48" fillId="0" borderId="7">
      <alignment/>
      <protection/>
    </xf>
    <xf numFmtId="0" fontId="48" fillId="0" borderId="0">
      <alignment/>
      <protection/>
    </xf>
    <xf numFmtId="0" fontId="49" fillId="22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20" borderId="1">
      <alignment/>
      <protection/>
    </xf>
    <xf numFmtId="9" fontId="1" fillId="0" borderId="0" applyFont="0" applyFill="0" applyBorder="0" applyAlignment="0" applyProtection="0"/>
    <xf numFmtId="0" fontId="52" fillId="0" borderId="0">
      <alignment/>
      <protection/>
    </xf>
    <xf numFmtId="168" fontId="52" fillId="0" borderId="0">
      <alignment/>
      <protection/>
    </xf>
    <xf numFmtId="0" fontId="53" fillId="0" borderId="8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" fillId="23" borderId="9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" borderId="0">
      <alignment/>
      <protection/>
    </xf>
  </cellStyleXfs>
  <cellXfs count="2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4" fillId="24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17" fillId="0" borderId="12" xfId="0" applyFont="1" applyBorder="1" applyAlignment="1">
      <alignment wrapText="1"/>
    </xf>
    <xf numFmtId="0" fontId="14" fillId="0" borderId="0" xfId="0" applyFont="1" applyAlignment="1">
      <alignment horizontal="left"/>
    </xf>
    <xf numFmtId="0" fontId="23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4" borderId="13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wrapText="1"/>
    </xf>
    <xf numFmtId="0" fontId="25" fillId="4" borderId="11" xfId="0" applyFont="1" applyFill="1" applyBorder="1" applyAlignment="1">
      <alignment horizontal="center" wrapText="1" shrinkToFit="1"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20" fillId="4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3" fontId="17" fillId="0" borderId="13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0" applyFont="1" applyAlignment="1">
      <alignment horizontal="left" wrapText="1"/>
    </xf>
    <xf numFmtId="0" fontId="27" fillId="4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24" fillId="4" borderId="1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/>
    </xf>
    <xf numFmtId="0" fontId="19" fillId="4" borderId="15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3" fillId="0" borderId="17" xfId="57" applyFont="1" applyBorder="1" applyAlignment="1" applyProtection="1">
      <alignment vertical="center" wrapText="1"/>
      <protection hidden="1"/>
    </xf>
    <xf numFmtId="0" fontId="23" fillId="0" borderId="11" xfId="57" applyFont="1" applyBorder="1" applyAlignment="1" applyProtection="1">
      <alignment horizontal="center" vertical="center"/>
      <protection hidden="1"/>
    </xf>
    <xf numFmtId="0" fontId="23" fillId="0" borderId="11" xfId="57" applyFont="1" applyFill="1" applyBorder="1" applyAlignment="1" applyProtection="1">
      <alignment horizontal="center" vertical="center"/>
      <protection hidden="1"/>
    </xf>
    <xf numFmtId="4" fontId="23" fillId="0" borderId="11" xfId="57" applyNumberFormat="1" applyFont="1" applyBorder="1" applyAlignment="1" applyProtection="1">
      <alignment horizontal="right" vertical="center"/>
      <protection hidden="1"/>
    </xf>
    <xf numFmtId="4" fontId="23" fillId="0" borderId="11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23" fillId="0" borderId="11" xfId="57" applyFont="1" applyBorder="1" applyAlignment="1">
      <alignment horizontal="center" vertical="center"/>
      <protection/>
    </xf>
    <xf numFmtId="0" fontId="17" fillId="0" borderId="12" xfId="57" applyFont="1" applyBorder="1" applyAlignment="1" applyProtection="1">
      <alignment vertical="center" wrapText="1"/>
      <protection hidden="1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8" xfId="57" applyFont="1" applyBorder="1" applyAlignment="1" applyProtection="1">
      <alignment vertical="center" wrapText="1"/>
      <protection hidden="1"/>
    </xf>
    <xf numFmtId="0" fontId="23" fillId="0" borderId="19" xfId="57" applyFont="1" applyBorder="1" applyAlignment="1" applyProtection="1">
      <alignment vertical="center" wrapText="1"/>
      <protection hidden="1"/>
    </xf>
    <xf numFmtId="0" fontId="23" fillId="0" borderId="13" xfId="57" applyFont="1" applyBorder="1" applyAlignment="1" applyProtection="1">
      <alignment horizontal="center" vertical="center"/>
      <protection hidden="1"/>
    </xf>
    <xf numFmtId="0" fontId="23" fillId="0" borderId="13" xfId="57" applyFont="1" applyFill="1" applyBorder="1" applyAlignment="1" applyProtection="1">
      <alignment horizontal="center" vertical="center"/>
      <protection hidden="1"/>
    </xf>
    <xf numFmtId="4" fontId="23" fillId="0" borderId="13" xfId="57" applyNumberFormat="1" applyFont="1" applyBorder="1" applyAlignment="1" applyProtection="1">
      <alignment horizontal="right" vertical="center"/>
      <protection hidden="1"/>
    </xf>
    <xf numFmtId="3" fontId="23" fillId="0" borderId="13" xfId="0" applyNumberFormat="1" applyFont="1" applyBorder="1" applyAlignment="1">
      <alignment horizontal="right" vertical="center" wrapText="1"/>
    </xf>
    <xf numFmtId="0" fontId="18" fillId="25" borderId="16" xfId="0" applyFont="1" applyFill="1" applyBorder="1" applyAlignment="1">
      <alignment/>
    </xf>
    <xf numFmtId="0" fontId="18" fillId="25" borderId="20" xfId="0" applyFont="1" applyFill="1" applyBorder="1" applyAlignment="1">
      <alignment/>
    </xf>
    <xf numFmtId="3" fontId="17" fillId="25" borderId="21" xfId="0" applyNumberFormat="1" applyFont="1" applyFill="1" applyBorder="1" applyAlignment="1">
      <alignment/>
    </xf>
    <xf numFmtId="0" fontId="17" fillId="25" borderId="20" xfId="0" applyFont="1" applyFill="1" applyBorder="1" applyAlignment="1">
      <alignment/>
    </xf>
    <xf numFmtId="4" fontId="17" fillId="25" borderId="20" xfId="0" applyNumberFormat="1" applyFont="1" applyFill="1" applyBorder="1" applyAlignment="1">
      <alignment/>
    </xf>
    <xf numFmtId="3" fontId="17" fillId="25" borderId="20" xfId="0" applyNumberFormat="1" applyFont="1" applyFill="1" applyBorder="1" applyAlignment="1">
      <alignment horizontal="right" vertical="center" wrapText="1"/>
    </xf>
    <xf numFmtId="4" fontId="17" fillId="25" borderId="22" xfId="0" applyNumberFormat="1" applyFont="1" applyFill="1" applyBorder="1" applyAlignment="1">
      <alignment horizontal="right" vertical="center" wrapText="1"/>
    </xf>
    <xf numFmtId="0" fontId="17" fillId="0" borderId="23" xfId="0" applyFont="1" applyBorder="1" applyAlignment="1">
      <alignment horizontal="center"/>
    </xf>
    <xf numFmtId="3" fontId="17" fillId="0" borderId="24" xfId="0" applyNumberFormat="1" applyFont="1" applyBorder="1" applyAlignment="1">
      <alignment/>
    </xf>
    <xf numFmtId="0" fontId="23" fillId="0" borderId="24" xfId="57" applyFont="1" applyBorder="1" applyAlignment="1" applyProtection="1">
      <alignment vertical="center" wrapText="1"/>
      <protection hidden="1"/>
    </xf>
    <xf numFmtId="0" fontId="23" fillId="0" borderId="25" xfId="57" applyFont="1" applyBorder="1" applyAlignment="1" applyProtection="1">
      <alignment horizontal="center" vertical="center"/>
      <protection hidden="1"/>
    </xf>
    <xf numFmtId="0" fontId="23" fillId="0" borderId="25" xfId="57" applyFont="1" applyFill="1" applyBorder="1" applyAlignment="1" applyProtection="1">
      <alignment horizontal="center" vertical="center"/>
      <protection hidden="1"/>
    </xf>
    <xf numFmtId="4" fontId="23" fillId="0" borderId="25" xfId="57" applyNumberFormat="1" applyFont="1" applyBorder="1" applyAlignment="1" applyProtection="1">
      <alignment horizontal="right" vertical="center"/>
      <protection hidden="1"/>
    </xf>
    <xf numFmtId="3" fontId="17" fillId="0" borderId="17" xfId="0" applyNumberFormat="1" applyFont="1" applyBorder="1" applyAlignment="1">
      <alignment/>
    </xf>
    <xf numFmtId="0" fontId="17" fillId="0" borderId="14" xfId="0" applyFont="1" applyBorder="1" applyAlignment="1" applyProtection="1">
      <alignment/>
      <protection hidden="1"/>
    </xf>
    <xf numFmtId="0" fontId="23" fillId="0" borderId="11" xfId="0" applyFont="1" applyBorder="1" applyAlignment="1">
      <alignment horizontal="center" vertical="center" wrapText="1"/>
    </xf>
    <xf numFmtId="0" fontId="23" fillId="0" borderId="23" xfId="57" applyFont="1" applyBorder="1" applyAlignment="1" applyProtection="1">
      <alignment vertical="center" wrapText="1"/>
      <protection hidden="1"/>
    </xf>
    <xf numFmtId="3" fontId="23" fillId="0" borderId="11" xfId="57" applyNumberFormat="1" applyFont="1" applyBorder="1">
      <alignment/>
      <protection/>
    </xf>
    <xf numFmtId="0" fontId="18" fillId="25" borderId="13" xfId="0" applyFont="1" applyFill="1" applyBorder="1" applyAlignment="1">
      <alignment horizontal="center" vertical="center" wrapText="1"/>
    </xf>
    <xf numFmtId="0" fontId="23" fillId="0" borderId="12" xfId="57" applyFont="1" applyBorder="1" applyAlignment="1" applyProtection="1">
      <alignment vertical="center" wrapText="1"/>
      <protection hidden="1"/>
    </xf>
    <xf numFmtId="3" fontId="22" fillId="0" borderId="11" xfId="57" applyNumberFormat="1" applyFont="1" applyBorder="1">
      <alignment/>
      <protection/>
    </xf>
    <xf numFmtId="0" fontId="28" fillId="0" borderId="17" xfId="57" applyFont="1" applyBorder="1" applyAlignment="1" applyProtection="1">
      <alignment vertical="center" wrapText="1"/>
      <protection hidden="1"/>
    </xf>
    <xf numFmtId="0" fontId="28" fillId="0" borderId="11" xfId="57" applyFont="1" applyBorder="1" applyAlignment="1" applyProtection="1">
      <alignment horizontal="center" vertical="center"/>
      <protection hidden="1"/>
    </xf>
    <xf numFmtId="0" fontId="28" fillId="0" borderId="11" xfId="57" applyFont="1" applyFill="1" applyBorder="1" applyAlignment="1" applyProtection="1">
      <alignment horizontal="center" vertical="center"/>
      <protection hidden="1"/>
    </xf>
    <xf numFmtId="4" fontId="28" fillId="0" borderId="11" xfId="57" applyNumberFormat="1" applyFont="1" applyBorder="1" applyAlignment="1" applyProtection="1">
      <alignment horizontal="right" vertical="center"/>
      <protection hidden="1"/>
    </xf>
    <xf numFmtId="3" fontId="28" fillId="0" borderId="11" xfId="0" applyNumberFormat="1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right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vertical="center" wrapText="1"/>
    </xf>
    <xf numFmtId="0" fontId="17" fillId="0" borderId="26" xfId="56" applyFont="1" applyBorder="1" applyAlignment="1">
      <alignment horizontal="center"/>
      <protection/>
    </xf>
    <xf numFmtId="0" fontId="20" fillId="4" borderId="16" xfId="0" applyFont="1" applyFill="1" applyBorder="1" applyAlignment="1" applyProtection="1">
      <alignment vertical="center" wrapText="1"/>
      <protection hidden="1"/>
    </xf>
    <xf numFmtId="0" fontId="20" fillId="4" borderId="14" xfId="0" applyFont="1" applyFill="1" applyBorder="1" applyAlignment="1" applyProtection="1">
      <alignment horizontal="center" vertical="center" wrapText="1"/>
      <protection hidden="1"/>
    </xf>
    <xf numFmtId="0" fontId="27" fillId="4" borderId="16" xfId="0" applyFont="1" applyFill="1" applyBorder="1" applyAlignment="1" applyProtection="1">
      <alignment vertical="center" wrapText="1"/>
      <protection hidden="1"/>
    </xf>
    <xf numFmtId="0" fontId="27" fillId="4" borderId="14" xfId="0" applyFont="1" applyFill="1" applyBorder="1" applyAlignment="1" applyProtection="1">
      <alignment horizontal="center" vertical="center" wrapText="1"/>
      <protection hidden="1"/>
    </xf>
    <xf numFmtId="0" fontId="24" fillId="4" borderId="14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>
      <alignment horizontal="center" wrapText="1"/>
    </xf>
    <xf numFmtId="4" fontId="14" fillId="0" borderId="22" xfId="0" applyNumberFormat="1" applyFont="1" applyFill="1" applyBorder="1" applyAlignment="1">
      <alignment/>
    </xf>
    <xf numFmtId="1" fontId="18" fillId="0" borderId="14" xfId="0" applyNumberFormat="1" applyFont="1" applyBorder="1" applyAlignment="1">
      <alignment horizontal="right" wrapText="1"/>
    </xf>
    <xf numFmtId="0" fontId="24" fillId="4" borderId="20" xfId="0" applyFont="1" applyFill="1" applyBorder="1" applyAlignment="1" applyProtection="1">
      <alignment vertical="center" wrapText="1"/>
      <protection hidden="1"/>
    </xf>
    <xf numFmtId="0" fontId="24" fillId="4" borderId="16" xfId="0" applyFont="1" applyFill="1" applyBorder="1" applyAlignment="1" applyProtection="1">
      <alignment vertical="center" wrapText="1"/>
      <protection hidden="1"/>
    </xf>
    <xf numFmtId="0" fontId="18" fillId="26" borderId="14" xfId="0" applyFont="1" applyFill="1" applyBorder="1" applyAlignment="1">
      <alignment horizontal="center" wrapText="1"/>
    </xf>
    <xf numFmtId="0" fontId="18" fillId="26" borderId="16" xfId="0" applyFont="1" applyFill="1" applyBorder="1" applyAlignment="1">
      <alignment wrapText="1"/>
    </xf>
    <xf numFmtId="0" fontId="18" fillId="26" borderId="14" xfId="0" applyFont="1" applyFill="1" applyBorder="1" applyAlignment="1">
      <alignment horizontal="right" wrapText="1"/>
    </xf>
    <xf numFmtId="0" fontId="17" fillId="26" borderId="14" xfId="0" applyFont="1" applyFill="1" applyBorder="1" applyAlignment="1">
      <alignment horizontal="center" wrapText="1"/>
    </xf>
    <xf numFmtId="4" fontId="14" fillId="0" borderId="16" xfId="0" applyNumberFormat="1" applyFont="1" applyFill="1" applyBorder="1" applyAlignment="1">
      <alignment/>
    </xf>
    <xf numFmtId="0" fontId="17" fillId="0" borderId="27" xfId="56" applyFont="1" applyBorder="1" applyAlignment="1">
      <alignment horizontal="center"/>
      <protection/>
    </xf>
    <xf numFmtId="0" fontId="18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23" fillId="0" borderId="0" xfId="0" applyFont="1" applyAlignment="1">
      <alignment vertical="top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justify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indent="15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18" fillId="27" borderId="11" xfId="0" applyFont="1" applyFill="1" applyBorder="1" applyAlignment="1">
      <alignment horizontal="left" vertical="center" wrapText="1"/>
    </xf>
    <xf numFmtId="0" fontId="20" fillId="27" borderId="12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14" fillId="25" borderId="28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2" fillId="28" borderId="14" xfId="0" applyFont="1" applyFill="1" applyBorder="1" applyAlignment="1">
      <alignment horizontal="center" vertical="center" wrapText="1"/>
    </xf>
    <xf numFmtId="0" fontId="14" fillId="28" borderId="29" xfId="0" applyFont="1" applyFill="1" applyBorder="1" applyAlignment="1">
      <alignment/>
    </xf>
    <xf numFmtId="0" fontId="12" fillId="28" borderId="0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left" vertical="center" wrapText="1"/>
    </xf>
    <xf numFmtId="0" fontId="20" fillId="27" borderId="23" xfId="0" applyFont="1" applyFill="1" applyBorder="1" applyAlignment="1">
      <alignment horizontal="left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2" fillId="24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32" fillId="4" borderId="14" xfId="0" applyFont="1" applyFill="1" applyBorder="1" applyAlignment="1" applyProtection="1">
      <alignment horizontal="center" vertical="center" wrapText="1"/>
      <protection hidden="1"/>
    </xf>
    <xf numFmtId="0" fontId="32" fillId="4" borderId="16" xfId="0" applyFont="1" applyFill="1" applyBorder="1" applyAlignment="1" applyProtection="1">
      <alignment vertical="center" wrapText="1"/>
      <protection hidden="1"/>
    </xf>
    <xf numFmtId="49" fontId="33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34" fillId="4" borderId="1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left" vertical="center" wrapText="1"/>
    </xf>
    <xf numFmtId="0" fontId="16" fillId="25" borderId="12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5" fillId="0" borderId="0" xfId="0" applyFont="1" applyAlignment="1">
      <alignment horizontal="left" wrapText="1"/>
    </xf>
    <xf numFmtId="0" fontId="5" fillId="0" borderId="14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0" fontId="14" fillId="25" borderId="14" xfId="0" applyFont="1" applyFill="1" applyBorder="1" applyAlignment="1">
      <alignment/>
    </xf>
    <xf numFmtId="0" fontId="16" fillId="3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18" fillId="4" borderId="14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>
      <alignment horizontal="left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 shrinkToFit="1"/>
    </xf>
    <xf numFmtId="0" fontId="20" fillId="4" borderId="14" xfId="0" applyFont="1" applyFill="1" applyBorder="1" applyAlignment="1" applyProtection="1">
      <alignment horizontal="center" vertical="center" wrapText="1"/>
      <protection hidden="1"/>
    </xf>
    <xf numFmtId="0" fontId="24" fillId="4" borderId="14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>
      <alignment/>
    </xf>
    <xf numFmtId="0" fontId="32" fillId="4" borderId="14" xfId="0" applyFont="1" applyFill="1" applyBorder="1" applyAlignment="1" applyProtection="1">
      <alignment horizontal="center" vertical="center" wrapText="1"/>
      <protection hidden="1"/>
    </xf>
    <xf numFmtId="0" fontId="18" fillId="25" borderId="13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18" fillId="25" borderId="3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/>
    </xf>
    <xf numFmtId="0" fontId="24" fillId="4" borderId="20" xfId="0" applyFont="1" applyFill="1" applyBorder="1" applyAlignment="1" applyProtection="1">
      <alignment horizontal="center" vertical="center" wrapText="1"/>
      <protection hidden="1"/>
    </xf>
    <xf numFmtId="0" fontId="18" fillId="4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18" fillId="4" borderId="14" xfId="56" applyFont="1" applyFill="1" applyBorder="1" applyAlignment="1">
      <alignment horizontal="center"/>
      <protection/>
    </xf>
    <xf numFmtId="0" fontId="31" fillId="4" borderId="32" xfId="0" applyFont="1" applyFill="1" applyBorder="1" applyAlignment="1" applyProtection="1">
      <alignment horizontal="center" vertical="center" wrapText="1"/>
      <protection hidden="1"/>
    </xf>
    <xf numFmtId="0" fontId="31" fillId="4" borderId="33" xfId="0" applyFont="1" applyFill="1" applyBorder="1" applyAlignment="1" applyProtection="1">
      <alignment horizontal="center" vertical="center" wrapText="1"/>
      <protection hidden="1"/>
    </xf>
    <xf numFmtId="0" fontId="31" fillId="4" borderId="34" xfId="0" applyFont="1" applyFill="1" applyBorder="1" applyAlignment="1" applyProtection="1">
      <alignment horizontal="center" vertical="center" wrapText="1"/>
      <protection hidden="1"/>
    </xf>
    <xf numFmtId="0" fontId="31" fillId="4" borderId="35" xfId="0" applyFont="1" applyFill="1" applyBorder="1" applyAlignment="1" applyProtection="1">
      <alignment horizontal="center" vertical="center" wrapText="1"/>
      <protection hidden="1"/>
    </xf>
    <xf numFmtId="0" fontId="32" fillId="4" borderId="32" xfId="0" applyFont="1" applyFill="1" applyBorder="1" applyAlignment="1" applyProtection="1">
      <alignment horizontal="center" vertical="center" wrapText="1"/>
      <protection hidden="1"/>
    </xf>
    <xf numFmtId="0" fontId="32" fillId="4" borderId="33" xfId="0" applyFont="1" applyFill="1" applyBorder="1" applyAlignment="1" applyProtection="1">
      <alignment horizontal="center" vertical="center" wrapText="1"/>
      <protection hidden="1"/>
    </xf>
    <xf numFmtId="0" fontId="32" fillId="4" borderId="34" xfId="0" applyFont="1" applyFill="1" applyBorder="1" applyAlignment="1" applyProtection="1">
      <alignment horizontal="center" vertical="center" wrapText="1"/>
      <protection hidden="1"/>
    </xf>
    <xf numFmtId="0" fontId="32" fillId="4" borderId="35" xfId="0" applyFont="1" applyFill="1" applyBorder="1" applyAlignment="1" applyProtection="1">
      <alignment horizontal="center" vertical="center" wrapText="1"/>
      <protection hidden="1"/>
    </xf>
    <xf numFmtId="0" fontId="24" fillId="4" borderId="16" xfId="0" applyFont="1" applyFill="1" applyBorder="1" applyAlignment="1" applyProtection="1">
      <alignment horizontal="center" vertical="center" wrapText="1"/>
      <protection hidden="1"/>
    </xf>
    <xf numFmtId="0" fontId="24" fillId="4" borderId="22" xfId="0" applyFont="1" applyFill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32" fillId="4" borderId="36" xfId="0" applyFont="1" applyFill="1" applyBorder="1" applyAlignment="1" applyProtection="1">
      <alignment horizontal="center" vertical="center" wrapText="1"/>
      <protection hidden="1"/>
    </xf>
    <xf numFmtId="0" fontId="33" fillId="4" borderId="14" xfId="0" applyFont="1" applyFill="1" applyBorder="1" applyAlignment="1" applyProtection="1">
      <alignment horizontal="center" vertical="center" wrapText="1"/>
      <protection hidden="1"/>
    </xf>
    <xf numFmtId="0" fontId="31" fillId="4" borderId="14" xfId="0" applyFont="1" applyFill="1" applyBorder="1" applyAlignment="1" applyProtection="1">
      <alignment horizontal="center" vertical="center" wrapText="1"/>
      <protection hidden="1"/>
    </xf>
    <xf numFmtId="0" fontId="18" fillId="26" borderId="14" xfId="0" applyFont="1" applyFill="1" applyBorder="1" applyAlignment="1">
      <alignment horizontal="center" wrapText="1"/>
    </xf>
    <xf numFmtId="0" fontId="18" fillId="26" borderId="16" xfId="0" applyFont="1" applyFill="1" applyBorder="1" applyAlignment="1">
      <alignment horizontal="center" wrapText="1"/>
    </xf>
    <xf numFmtId="0" fontId="18" fillId="26" borderId="22" xfId="0" applyFont="1" applyFill="1" applyBorder="1" applyAlignment="1">
      <alignment horizontal="center" wrapText="1"/>
    </xf>
    <xf numFmtId="0" fontId="18" fillId="26" borderId="16" xfId="0" applyFont="1" applyFill="1" applyBorder="1" applyAlignment="1">
      <alignment horizontal="left" wrapText="1"/>
    </xf>
    <xf numFmtId="0" fontId="18" fillId="26" borderId="20" xfId="0" applyFont="1" applyFill="1" applyBorder="1" applyAlignment="1">
      <alignment horizontal="left" wrapText="1"/>
    </xf>
    <xf numFmtId="0" fontId="18" fillId="4" borderId="32" xfId="0" applyFont="1" applyFill="1" applyBorder="1" applyAlignment="1" applyProtection="1">
      <alignment horizontal="center" vertical="center" wrapText="1"/>
      <protection hidden="1"/>
    </xf>
    <xf numFmtId="0" fontId="18" fillId="4" borderId="33" xfId="0" applyFont="1" applyFill="1" applyBorder="1" applyAlignment="1" applyProtection="1">
      <alignment horizontal="center" vertical="center" wrapText="1"/>
      <protection hidden="1"/>
    </xf>
    <xf numFmtId="0" fontId="18" fillId="4" borderId="34" xfId="0" applyFont="1" applyFill="1" applyBorder="1" applyAlignment="1" applyProtection="1">
      <alignment horizontal="center" vertical="center" wrapText="1"/>
      <protection hidden="1"/>
    </xf>
    <xf numFmtId="0" fontId="18" fillId="4" borderId="35" xfId="0" applyFont="1" applyFill="1" applyBorder="1" applyAlignment="1" applyProtection="1">
      <alignment horizontal="center" vertical="center" wrapText="1"/>
      <protection hidden="1"/>
    </xf>
    <xf numFmtId="0" fontId="24" fillId="4" borderId="34" xfId="0" applyFont="1" applyFill="1" applyBorder="1" applyAlignment="1" applyProtection="1">
      <alignment horizontal="center" vertical="center" wrapText="1"/>
      <protection hidden="1"/>
    </xf>
    <xf numFmtId="0" fontId="24" fillId="4" borderId="35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29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_BuiltIn_Currency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_SIWZ MJ II i MM dla KAM 04.09.2001" xfId="55"/>
    <cellStyle name="Normalny 2" xfId="56"/>
    <cellStyle name="Normalny_Arkusz1" xfId="57"/>
    <cellStyle name="Obliczenia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3"/>
  <sheetViews>
    <sheetView zoomScalePageLayoutView="0" workbookViewId="0" topLeftCell="A1">
      <selection activeCell="B111" sqref="B111:C112"/>
    </sheetView>
  </sheetViews>
  <sheetFormatPr defaultColWidth="6.69921875" defaultRowHeight="14.25"/>
  <cols>
    <col min="1" max="1" width="3.69921875" style="0" customWidth="1"/>
    <col min="2" max="2" width="39.8984375" style="0" customWidth="1"/>
    <col min="3" max="3" width="6.8984375" style="0" customWidth="1"/>
    <col min="4" max="4" width="8.296875" style="0" customWidth="1"/>
    <col min="5" max="5" width="7.19921875" style="0" customWidth="1"/>
    <col min="6" max="6" width="7" style="0" customWidth="1"/>
    <col min="7" max="7" width="7.3984375" style="0" customWidth="1"/>
    <col min="8" max="8" width="6.69921875" style="0" customWidth="1"/>
    <col min="9" max="9" width="5.796875" style="0" customWidth="1"/>
    <col min="10" max="10" width="8.8984375" style="0" customWidth="1"/>
    <col min="11" max="11" width="4.8984375" style="0" customWidth="1"/>
    <col min="12" max="12" width="10.3984375" style="0" customWidth="1"/>
    <col min="13" max="13" width="7.296875" style="0" customWidth="1"/>
    <col min="14" max="14" width="6.69921875" style="0" customWidth="1"/>
    <col min="15" max="15" width="6.09765625" style="0" customWidth="1"/>
    <col min="16" max="16" width="3.296875" style="0" customWidth="1"/>
  </cols>
  <sheetData>
    <row r="1" spans="1:12" ht="25.5" customHeight="1">
      <c r="A1" s="197" t="s">
        <v>13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4.25">
      <c r="A2" s="46"/>
      <c r="B2" s="44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s="1" customFormat="1" ht="18" customHeight="1">
      <c r="A3" s="184" t="s">
        <v>14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/>
    </row>
    <row r="4" spans="1:255" s="1" customFormat="1" ht="39.75" customHeight="1">
      <c r="A4" s="185" t="s">
        <v>15</v>
      </c>
      <c r="B4" s="185" t="s">
        <v>16</v>
      </c>
      <c r="C4" s="186" t="s">
        <v>17</v>
      </c>
      <c r="D4" s="185" t="s">
        <v>18</v>
      </c>
      <c r="E4" s="185" t="s">
        <v>19</v>
      </c>
      <c r="F4" s="185" t="s">
        <v>20</v>
      </c>
      <c r="G4" s="185" t="s">
        <v>21</v>
      </c>
      <c r="H4" s="175" t="s">
        <v>22</v>
      </c>
      <c r="I4" s="175" t="s">
        <v>23</v>
      </c>
      <c r="J4" s="41" t="s">
        <v>24</v>
      </c>
      <c r="K4" s="41" t="s">
        <v>25</v>
      </c>
      <c r="L4" s="47" t="s">
        <v>26</v>
      </c>
      <c r="M4"/>
      <c r="N4" s="2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" customFormat="1" ht="21.75" customHeight="1">
      <c r="A5" s="185"/>
      <c r="B5" s="185"/>
      <c r="C5" s="186"/>
      <c r="D5" s="185"/>
      <c r="E5" s="185"/>
      <c r="F5" s="185"/>
      <c r="G5" s="185"/>
      <c r="H5" s="175"/>
      <c r="I5" s="175"/>
      <c r="J5" s="54" t="s">
        <v>27</v>
      </c>
      <c r="K5" s="54" t="s">
        <v>28</v>
      </c>
      <c r="L5" s="60" t="s">
        <v>29</v>
      </c>
      <c r="M5"/>
      <c r="N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18" s="1" customFormat="1" ht="12" customHeight="1">
      <c r="A6" s="42" t="s">
        <v>30</v>
      </c>
      <c r="B6" s="42" t="s">
        <v>31</v>
      </c>
      <c r="C6" s="43" t="s">
        <v>32</v>
      </c>
      <c r="D6" s="43" t="s">
        <v>33</v>
      </c>
      <c r="E6" s="42" t="s">
        <v>34</v>
      </c>
      <c r="F6" s="42" t="s">
        <v>35</v>
      </c>
      <c r="G6" s="42" t="s">
        <v>36</v>
      </c>
      <c r="H6" s="42" t="s">
        <v>37</v>
      </c>
      <c r="I6" s="42" t="s">
        <v>38</v>
      </c>
      <c r="J6" s="42" t="s">
        <v>39</v>
      </c>
      <c r="K6" s="42" t="s">
        <v>40</v>
      </c>
      <c r="L6" s="42" t="s">
        <v>41</v>
      </c>
      <c r="M6"/>
      <c r="N6" s="2"/>
      <c r="O6" s="2"/>
      <c r="P6" s="2"/>
      <c r="Q6" s="2"/>
      <c r="R6" s="2"/>
    </row>
    <row r="7" spans="1:18" s="1" customFormat="1" ht="12.75" customHeight="1">
      <c r="A7" s="61" t="s">
        <v>42</v>
      </c>
      <c r="B7" s="191" t="s">
        <v>43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/>
      <c r="N7" s="2"/>
      <c r="O7" s="2"/>
      <c r="P7" s="2"/>
      <c r="Q7" s="2"/>
      <c r="R7" s="2"/>
    </row>
    <row r="8" spans="1:18" s="1" customFormat="1" ht="13.5">
      <c r="A8" s="62">
        <v>1</v>
      </c>
      <c r="B8" s="36" t="s">
        <v>44</v>
      </c>
      <c r="C8" s="51">
        <v>1200</v>
      </c>
      <c r="D8" s="63"/>
      <c r="E8" s="64"/>
      <c r="F8" s="64"/>
      <c r="G8" s="65"/>
      <c r="H8" s="64"/>
      <c r="I8" s="66"/>
      <c r="J8" s="67">
        <f>H8*I8</f>
        <v>0</v>
      </c>
      <c r="K8" s="68"/>
      <c r="L8" s="69">
        <f>J8*K8%+J8</f>
        <v>0</v>
      </c>
      <c r="M8"/>
      <c r="N8" s="2"/>
      <c r="O8" s="2"/>
      <c r="P8" s="2"/>
      <c r="Q8" s="2"/>
      <c r="R8" s="2"/>
    </row>
    <row r="9" spans="1:18" s="1" customFormat="1" ht="13.5">
      <c r="A9" s="62">
        <v>2</v>
      </c>
      <c r="B9" s="36" t="s">
        <v>45</v>
      </c>
      <c r="C9" s="51">
        <v>1600</v>
      </c>
      <c r="D9" s="63"/>
      <c r="E9" s="64"/>
      <c r="F9" s="64"/>
      <c r="G9" s="65"/>
      <c r="H9" s="64"/>
      <c r="I9" s="66"/>
      <c r="J9" s="67">
        <f>H9*I9</f>
        <v>0</v>
      </c>
      <c r="K9" s="68"/>
      <c r="L9" s="69">
        <f>J9*K9%+J9</f>
        <v>0</v>
      </c>
      <c r="M9"/>
      <c r="N9" s="2"/>
      <c r="O9" s="2"/>
      <c r="P9" s="2"/>
      <c r="Q9" s="2"/>
      <c r="R9" s="2"/>
    </row>
    <row r="10" spans="1:18" s="1" customFormat="1" ht="13.5">
      <c r="A10" s="62">
        <v>3</v>
      </c>
      <c r="B10" s="36" t="s">
        <v>46</v>
      </c>
      <c r="C10" s="51">
        <v>9667</v>
      </c>
      <c r="D10" s="63"/>
      <c r="E10" s="64"/>
      <c r="F10" s="64"/>
      <c r="G10" s="65"/>
      <c r="H10" s="64"/>
      <c r="I10" s="66"/>
      <c r="J10" s="67">
        <f aca="true" t="shared" si="0" ref="J10:J49">H10*I10</f>
        <v>0</v>
      </c>
      <c r="K10" s="68"/>
      <c r="L10" s="69">
        <f aca="true" t="shared" si="1" ref="L10:L49">J10*K10%+J10</f>
        <v>0</v>
      </c>
      <c r="M10"/>
      <c r="N10" s="2"/>
      <c r="O10" s="2"/>
      <c r="P10" s="2"/>
      <c r="Q10" s="2"/>
      <c r="R10" s="2"/>
    </row>
    <row r="11" spans="1:18" s="1" customFormat="1" ht="13.5">
      <c r="A11" s="62">
        <v>4</v>
      </c>
      <c r="B11" s="36" t="s">
        <v>47</v>
      </c>
      <c r="C11" s="51">
        <v>2667</v>
      </c>
      <c r="D11" s="63"/>
      <c r="E11" s="64"/>
      <c r="F11" s="64"/>
      <c r="G11" s="65"/>
      <c r="H11" s="64"/>
      <c r="I11" s="66"/>
      <c r="J11" s="67">
        <f t="shared" si="0"/>
        <v>0</v>
      </c>
      <c r="K11" s="68"/>
      <c r="L11" s="69">
        <f t="shared" si="1"/>
        <v>0</v>
      </c>
      <c r="M11"/>
      <c r="N11" s="2"/>
      <c r="O11" s="2"/>
      <c r="P11" s="2"/>
      <c r="Q11" s="2"/>
      <c r="R11" s="2"/>
    </row>
    <row r="12" spans="1:18" s="1" customFormat="1" ht="14.25" customHeight="1">
      <c r="A12" s="62">
        <v>5</v>
      </c>
      <c r="B12" s="36" t="s">
        <v>48</v>
      </c>
      <c r="C12" s="51">
        <v>8333</v>
      </c>
      <c r="D12" s="63"/>
      <c r="E12" s="64"/>
      <c r="F12" s="64"/>
      <c r="G12" s="65"/>
      <c r="H12" s="64"/>
      <c r="I12" s="66"/>
      <c r="J12" s="67">
        <f t="shared" si="0"/>
        <v>0</v>
      </c>
      <c r="K12" s="68"/>
      <c r="L12" s="69">
        <f t="shared" si="1"/>
        <v>0</v>
      </c>
      <c r="M12"/>
      <c r="N12" s="2"/>
      <c r="O12" s="2"/>
      <c r="P12" s="2"/>
      <c r="Q12" s="2"/>
      <c r="R12" s="2"/>
    </row>
    <row r="13" spans="1:18" s="1" customFormat="1" ht="13.5">
      <c r="A13" s="62">
        <v>6</v>
      </c>
      <c r="B13" s="36" t="s">
        <v>49</v>
      </c>
      <c r="C13" s="51">
        <v>200</v>
      </c>
      <c r="D13" s="63"/>
      <c r="E13" s="64"/>
      <c r="F13" s="64"/>
      <c r="G13" s="65"/>
      <c r="H13" s="64"/>
      <c r="I13" s="66"/>
      <c r="J13" s="67">
        <f t="shared" si="0"/>
        <v>0</v>
      </c>
      <c r="K13" s="68"/>
      <c r="L13" s="69">
        <f t="shared" si="1"/>
        <v>0</v>
      </c>
      <c r="M13"/>
      <c r="N13" s="2"/>
      <c r="O13" s="2"/>
      <c r="P13" s="2"/>
      <c r="Q13" s="2"/>
      <c r="R13" s="2"/>
    </row>
    <row r="14" spans="1:18" s="1" customFormat="1" ht="13.5">
      <c r="A14" s="62">
        <v>7</v>
      </c>
      <c r="B14" s="36" t="s">
        <v>50</v>
      </c>
      <c r="C14" s="51">
        <v>6667</v>
      </c>
      <c r="D14" s="63"/>
      <c r="E14" s="64"/>
      <c r="F14" s="64"/>
      <c r="G14" s="65"/>
      <c r="H14" s="64"/>
      <c r="I14" s="66"/>
      <c r="J14" s="67">
        <f t="shared" si="0"/>
        <v>0</v>
      </c>
      <c r="K14" s="68"/>
      <c r="L14" s="69">
        <f t="shared" si="1"/>
        <v>0</v>
      </c>
      <c r="M14"/>
      <c r="N14" s="2"/>
      <c r="O14" s="2"/>
      <c r="P14" s="2"/>
      <c r="Q14" s="2"/>
      <c r="R14" s="2"/>
    </row>
    <row r="15" spans="1:18" s="1" customFormat="1" ht="13.5">
      <c r="A15" s="62">
        <v>8</v>
      </c>
      <c r="B15" s="36" t="s">
        <v>51</v>
      </c>
      <c r="C15" s="51">
        <v>1667</v>
      </c>
      <c r="D15" s="63"/>
      <c r="E15" s="64"/>
      <c r="F15" s="64"/>
      <c r="G15" s="65"/>
      <c r="H15" s="64"/>
      <c r="I15" s="66"/>
      <c r="J15" s="67">
        <f t="shared" si="0"/>
        <v>0</v>
      </c>
      <c r="K15" s="68"/>
      <c r="L15" s="69">
        <f t="shared" si="1"/>
        <v>0</v>
      </c>
      <c r="M15"/>
      <c r="N15" s="2"/>
      <c r="O15" s="2"/>
      <c r="P15" s="2"/>
      <c r="Q15" s="2"/>
      <c r="R15" s="2"/>
    </row>
    <row r="16" spans="1:18" s="1" customFormat="1" ht="13.5">
      <c r="A16" s="62">
        <v>9</v>
      </c>
      <c r="B16" s="36" t="s">
        <v>52</v>
      </c>
      <c r="C16" s="51">
        <v>6500</v>
      </c>
      <c r="D16" s="63"/>
      <c r="E16" s="64"/>
      <c r="F16" s="64"/>
      <c r="G16" s="65"/>
      <c r="H16" s="64"/>
      <c r="I16" s="66"/>
      <c r="J16" s="67">
        <f t="shared" si="0"/>
        <v>0</v>
      </c>
      <c r="K16" s="68"/>
      <c r="L16" s="69">
        <f t="shared" si="1"/>
        <v>0</v>
      </c>
      <c r="M16"/>
      <c r="N16" s="2"/>
      <c r="O16" s="2"/>
      <c r="P16" s="2"/>
      <c r="Q16" s="2"/>
      <c r="R16" s="2"/>
    </row>
    <row r="17" spans="1:18" s="1" customFormat="1" ht="13.5">
      <c r="A17" s="62">
        <v>10</v>
      </c>
      <c r="B17" s="36" t="s">
        <v>53</v>
      </c>
      <c r="C17" s="51">
        <v>4167</v>
      </c>
      <c r="D17" s="63"/>
      <c r="E17" s="64"/>
      <c r="F17" s="64"/>
      <c r="G17" s="65"/>
      <c r="H17" s="64"/>
      <c r="I17" s="66"/>
      <c r="J17" s="67">
        <f t="shared" si="0"/>
        <v>0</v>
      </c>
      <c r="K17" s="68"/>
      <c r="L17" s="69">
        <f t="shared" si="1"/>
        <v>0</v>
      </c>
      <c r="M17"/>
      <c r="N17" s="2"/>
      <c r="O17" s="2"/>
      <c r="P17" s="2"/>
      <c r="Q17" s="2"/>
      <c r="R17" s="2"/>
    </row>
    <row r="18" spans="1:18" s="1" customFormat="1" ht="13.5">
      <c r="A18" s="62">
        <v>11</v>
      </c>
      <c r="B18" s="36" t="s">
        <v>54</v>
      </c>
      <c r="C18" s="51">
        <v>4667</v>
      </c>
      <c r="D18" s="63"/>
      <c r="E18" s="64"/>
      <c r="F18" s="64"/>
      <c r="G18" s="65"/>
      <c r="H18" s="64"/>
      <c r="I18" s="66"/>
      <c r="J18" s="67">
        <f t="shared" si="0"/>
        <v>0</v>
      </c>
      <c r="K18" s="68"/>
      <c r="L18" s="69">
        <f t="shared" si="1"/>
        <v>0</v>
      </c>
      <c r="M18"/>
      <c r="N18" s="2"/>
      <c r="O18" s="2"/>
      <c r="P18" s="2"/>
      <c r="Q18" s="2"/>
      <c r="R18" s="2"/>
    </row>
    <row r="19" spans="1:18" s="1" customFormat="1" ht="13.5">
      <c r="A19" s="62">
        <v>12</v>
      </c>
      <c r="B19" s="36" t="s">
        <v>55</v>
      </c>
      <c r="C19" s="51">
        <v>1000</v>
      </c>
      <c r="D19" s="63"/>
      <c r="E19" s="64"/>
      <c r="F19" s="64"/>
      <c r="G19" s="65"/>
      <c r="H19" s="64"/>
      <c r="I19" s="66"/>
      <c r="J19" s="67">
        <f t="shared" si="0"/>
        <v>0</v>
      </c>
      <c r="K19" s="68"/>
      <c r="L19" s="69">
        <f t="shared" si="1"/>
        <v>0</v>
      </c>
      <c r="M19"/>
      <c r="N19" s="2"/>
      <c r="O19" s="2"/>
      <c r="P19" s="2"/>
      <c r="Q19" s="2"/>
      <c r="R19" s="2"/>
    </row>
    <row r="20" spans="1:18" s="1" customFormat="1" ht="13.5" customHeight="1">
      <c r="A20" s="62">
        <v>13</v>
      </c>
      <c r="B20" s="36" t="s">
        <v>56</v>
      </c>
      <c r="C20" s="51">
        <v>900</v>
      </c>
      <c r="D20" s="63"/>
      <c r="E20" s="64"/>
      <c r="F20" s="64"/>
      <c r="G20" s="65"/>
      <c r="H20" s="64"/>
      <c r="I20" s="66"/>
      <c r="J20" s="67">
        <f t="shared" si="0"/>
        <v>0</v>
      </c>
      <c r="K20" s="68"/>
      <c r="L20" s="69">
        <f t="shared" si="1"/>
        <v>0</v>
      </c>
      <c r="M20"/>
      <c r="N20" s="2"/>
      <c r="O20" s="2"/>
      <c r="P20" s="2"/>
      <c r="Q20" s="2"/>
      <c r="R20" s="2"/>
    </row>
    <row r="21" spans="1:18" s="1" customFormat="1" ht="13.5">
      <c r="A21" s="62">
        <v>14</v>
      </c>
      <c r="B21" s="36" t="s">
        <v>57</v>
      </c>
      <c r="C21" s="51">
        <v>16667</v>
      </c>
      <c r="D21" s="63"/>
      <c r="E21" s="64"/>
      <c r="F21" s="64"/>
      <c r="G21" s="65"/>
      <c r="H21" s="64"/>
      <c r="I21" s="66"/>
      <c r="J21" s="67">
        <f t="shared" si="0"/>
        <v>0</v>
      </c>
      <c r="K21" s="68"/>
      <c r="L21" s="69">
        <f t="shared" si="1"/>
        <v>0</v>
      </c>
      <c r="M21"/>
      <c r="N21" s="2"/>
      <c r="O21" s="2"/>
      <c r="P21" s="2"/>
      <c r="Q21" s="2"/>
      <c r="R21" s="2"/>
    </row>
    <row r="22" spans="1:18" s="1" customFormat="1" ht="13.5">
      <c r="A22" s="62">
        <v>15</v>
      </c>
      <c r="B22" s="36" t="s">
        <v>58</v>
      </c>
      <c r="C22" s="51">
        <v>10000</v>
      </c>
      <c r="D22" s="63"/>
      <c r="E22" s="64"/>
      <c r="F22" s="64"/>
      <c r="G22" s="65"/>
      <c r="H22" s="64"/>
      <c r="I22" s="66"/>
      <c r="J22" s="67">
        <f t="shared" si="0"/>
        <v>0</v>
      </c>
      <c r="K22" s="68"/>
      <c r="L22" s="69">
        <f t="shared" si="1"/>
        <v>0</v>
      </c>
      <c r="M22"/>
      <c r="N22" s="2"/>
      <c r="O22" s="2"/>
      <c r="P22" s="2"/>
      <c r="Q22" s="2"/>
      <c r="R22" s="2"/>
    </row>
    <row r="23" spans="1:18" s="1" customFormat="1" ht="13.5">
      <c r="A23" s="62">
        <v>16</v>
      </c>
      <c r="B23" s="36" t="s">
        <v>59</v>
      </c>
      <c r="C23" s="51">
        <v>2233</v>
      </c>
      <c r="D23" s="63"/>
      <c r="E23" s="64"/>
      <c r="F23" s="64"/>
      <c r="G23" s="65"/>
      <c r="H23" s="64"/>
      <c r="I23" s="66"/>
      <c r="J23" s="67">
        <f t="shared" si="0"/>
        <v>0</v>
      </c>
      <c r="K23" s="68"/>
      <c r="L23" s="69">
        <f t="shared" si="1"/>
        <v>0</v>
      </c>
      <c r="M23"/>
      <c r="N23" s="2"/>
      <c r="O23" s="2"/>
      <c r="P23" s="2"/>
      <c r="Q23" s="2"/>
      <c r="R23" s="2"/>
    </row>
    <row r="24" spans="1:18" s="1" customFormat="1" ht="13.5">
      <c r="A24" s="62">
        <v>17</v>
      </c>
      <c r="B24" s="36" t="s">
        <v>60</v>
      </c>
      <c r="C24" s="51">
        <v>1557</v>
      </c>
      <c r="D24" s="63"/>
      <c r="E24" s="64"/>
      <c r="F24" s="64"/>
      <c r="G24" s="65"/>
      <c r="H24" s="64"/>
      <c r="I24" s="66"/>
      <c r="J24" s="67">
        <f t="shared" si="0"/>
        <v>0</v>
      </c>
      <c r="K24" s="68"/>
      <c r="L24" s="69">
        <f t="shared" si="1"/>
        <v>0</v>
      </c>
      <c r="M24"/>
      <c r="N24" s="2"/>
      <c r="O24" s="2"/>
      <c r="P24" s="2"/>
      <c r="Q24" s="2"/>
      <c r="R24" s="2"/>
    </row>
    <row r="25" spans="1:18" s="1" customFormat="1" ht="13.5">
      <c r="A25" s="62">
        <v>18</v>
      </c>
      <c r="B25" s="36" t="s">
        <v>61</v>
      </c>
      <c r="C25" s="51">
        <v>45000</v>
      </c>
      <c r="D25" s="63"/>
      <c r="E25" s="64"/>
      <c r="F25" s="64"/>
      <c r="G25" s="65"/>
      <c r="H25" s="64"/>
      <c r="I25" s="66"/>
      <c r="J25" s="67">
        <f t="shared" si="0"/>
        <v>0</v>
      </c>
      <c r="K25" s="68"/>
      <c r="L25" s="69">
        <f t="shared" si="1"/>
        <v>0</v>
      </c>
      <c r="M25"/>
      <c r="N25" s="2"/>
      <c r="O25" s="2"/>
      <c r="P25" s="2"/>
      <c r="Q25" s="2"/>
      <c r="R25" s="2"/>
    </row>
    <row r="26" spans="1:18" s="1" customFormat="1" ht="13.5">
      <c r="A26" s="62">
        <v>19</v>
      </c>
      <c r="B26" s="36" t="s">
        <v>62</v>
      </c>
      <c r="C26" s="51">
        <v>2400</v>
      </c>
      <c r="D26" s="63"/>
      <c r="E26" s="64"/>
      <c r="F26" s="64"/>
      <c r="G26" s="65"/>
      <c r="H26" s="64"/>
      <c r="I26" s="66"/>
      <c r="J26" s="67">
        <f t="shared" si="0"/>
        <v>0</v>
      </c>
      <c r="K26" s="68"/>
      <c r="L26" s="69">
        <f t="shared" si="1"/>
        <v>0</v>
      </c>
      <c r="M26"/>
      <c r="N26" s="2"/>
      <c r="O26" s="2"/>
      <c r="P26" s="2"/>
      <c r="Q26" s="2"/>
      <c r="R26" s="2"/>
    </row>
    <row r="27" spans="1:18" s="1" customFormat="1" ht="13.5">
      <c r="A27" s="62">
        <v>20</v>
      </c>
      <c r="B27" s="36" t="s">
        <v>63</v>
      </c>
      <c r="C27" s="51">
        <v>1100</v>
      </c>
      <c r="D27" s="63"/>
      <c r="E27" s="64"/>
      <c r="F27" s="64"/>
      <c r="G27" s="65"/>
      <c r="H27" s="64"/>
      <c r="I27" s="66"/>
      <c r="J27" s="67">
        <f t="shared" si="0"/>
        <v>0</v>
      </c>
      <c r="K27" s="68"/>
      <c r="L27" s="69">
        <f t="shared" si="1"/>
        <v>0</v>
      </c>
      <c r="M27"/>
      <c r="N27" s="2"/>
      <c r="O27" s="2"/>
      <c r="P27" s="2"/>
      <c r="Q27" s="2"/>
      <c r="R27" s="2"/>
    </row>
    <row r="28" spans="1:18" s="1" customFormat="1" ht="13.5">
      <c r="A28" s="62">
        <v>21</v>
      </c>
      <c r="B28" s="36" t="s">
        <v>64</v>
      </c>
      <c r="C28" s="51">
        <v>1100</v>
      </c>
      <c r="D28" s="63"/>
      <c r="E28" s="64"/>
      <c r="F28" s="64"/>
      <c r="G28" s="65"/>
      <c r="H28" s="64"/>
      <c r="I28" s="66"/>
      <c r="J28" s="67">
        <f t="shared" si="0"/>
        <v>0</v>
      </c>
      <c r="K28" s="68"/>
      <c r="L28" s="69">
        <f t="shared" si="1"/>
        <v>0</v>
      </c>
      <c r="M28"/>
      <c r="N28" s="2"/>
      <c r="O28" s="2"/>
      <c r="P28" s="2"/>
      <c r="Q28" s="2"/>
      <c r="R28" s="2"/>
    </row>
    <row r="29" spans="1:18" s="1" customFormat="1" ht="13.5">
      <c r="A29" s="62">
        <v>22</v>
      </c>
      <c r="B29" s="36" t="s">
        <v>65</v>
      </c>
      <c r="C29" s="51">
        <v>1333</v>
      </c>
      <c r="D29" s="63"/>
      <c r="E29" s="64"/>
      <c r="F29" s="64"/>
      <c r="G29" s="65"/>
      <c r="H29" s="64"/>
      <c r="I29" s="66"/>
      <c r="J29" s="67">
        <f t="shared" si="0"/>
        <v>0</v>
      </c>
      <c r="K29" s="68"/>
      <c r="L29" s="69">
        <f t="shared" si="1"/>
        <v>0</v>
      </c>
      <c r="M29"/>
      <c r="N29" s="2"/>
      <c r="O29" s="2"/>
      <c r="P29" s="2"/>
      <c r="Q29" s="2"/>
      <c r="R29" s="2"/>
    </row>
    <row r="30" spans="1:18" s="1" customFormat="1" ht="13.5">
      <c r="A30" s="62">
        <v>23</v>
      </c>
      <c r="B30" s="36" t="s">
        <v>66</v>
      </c>
      <c r="C30" s="51">
        <v>1200</v>
      </c>
      <c r="D30" s="63"/>
      <c r="E30" s="64"/>
      <c r="F30" s="64"/>
      <c r="G30" s="65"/>
      <c r="H30" s="64"/>
      <c r="I30" s="66"/>
      <c r="J30" s="67">
        <f t="shared" si="0"/>
        <v>0</v>
      </c>
      <c r="K30" s="68"/>
      <c r="L30" s="69">
        <f t="shared" si="1"/>
        <v>0</v>
      </c>
      <c r="M30"/>
      <c r="N30" s="2"/>
      <c r="O30" s="2"/>
      <c r="P30" s="2"/>
      <c r="Q30" s="2"/>
      <c r="R30" s="2"/>
    </row>
    <row r="31" spans="1:18" s="1" customFormat="1" ht="13.5">
      <c r="A31" s="62">
        <v>24</v>
      </c>
      <c r="B31" s="36" t="s">
        <v>67</v>
      </c>
      <c r="C31" s="51">
        <v>4000</v>
      </c>
      <c r="D31" s="63"/>
      <c r="E31" s="64"/>
      <c r="F31" s="64"/>
      <c r="G31" s="65"/>
      <c r="H31" s="64"/>
      <c r="I31" s="66"/>
      <c r="J31" s="67">
        <f t="shared" si="0"/>
        <v>0</v>
      </c>
      <c r="K31" s="68"/>
      <c r="L31" s="69">
        <f t="shared" si="1"/>
        <v>0</v>
      </c>
      <c r="M31"/>
      <c r="N31" s="2"/>
      <c r="O31" s="2"/>
      <c r="P31" s="2"/>
      <c r="Q31" s="2"/>
      <c r="R31" s="2"/>
    </row>
    <row r="32" spans="1:18" s="1" customFormat="1" ht="13.5">
      <c r="A32" s="62">
        <v>25</v>
      </c>
      <c r="B32" s="36" t="s">
        <v>68</v>
      </c>
      <c r="C32" s="51">
        <v>1200</v>
      </c>
      <c r="D32" s="63"/>
      <c r="E32" s="64"/>
      <c r="F32" s="64"/>
      <c r="G32" s="65"/>
      <c r="H32" s="64"/>
      <c r="I32" s="66"/>
      <c r="J32" s="67">
        <f t="shared" si="0"/>
        <v>0</v>
      </c>
      <c r="K32" s="68"/>
      <c r="L32" s="69">
        <f t="shared" si="1"/>
        <v>0</v>
      </c>
      <c r="M32"/>
      <c r="N32" s="2"/>
      <c r="O32" s="2"/>
      <c r="P32" s="2"/>
      <c r="Q32" s="2"/>
      <c r="R32" s="2"/>
    </row>
    <row r="33" spans="1:18" s="1" customFormat="1" ht="13.5" customHeight="1">
      <c r="A33" s="62">
        <v>26</v>
      </c>
      <c r="B33" s="36" t="s">
        <v>69</v>
      </c>
      <c r="C33" s="51">
        <v>900</v>
      </c>
      <c r="D33" s="63"/>
      <c r="E33" s="64"/>
      <c r="F33" s="64"/>
      <c r="G33" s="65"/>
      <c r="H33" s="64"/>
      <c r="I33" s="66"/>
      <c r="J33" s="67">
        <f t="shared" si="0"/>
        <v>0</v>
      </c>
      <c r="K33" s="68"/>
      <c r="L33" s="69">
        <f t="shared" si="1"/>
        <v>0</v>
      </c>
      <c r="M33"/>
      <c r="N33" s="2"/>
      <c r="O33" s="2"/>
      <c r="P33" s="2"/>
      <c r="Q33" s="2"/>
      <c r="R33" s="2"/>
    </row>
    <row r="34" spans="1:18" s="1" customFormat="1" ht="13.5">
      <c r="A34" s="62">
        <v>27</v>
      </c>
      <c r="B34" s="36" t="s">
        <v>70</v>
      </c>
      <c r="C34" s="51">
        <v>500</v>
      </c>
      <c r="D34" s="63"/>
      <c r="E34" s="64"/>
      <c r="F34" s="64"/>
      <c r="G34" s="65"/>
      <c r="H34" s="64"/>
      <c r="I34" s="66"/>
      <c r="J34" s="67">
        <f t="shared" si="0"/>
        <v>0</v>
      </c>
      <c r="K34" s="68"/>
      <c r="L34" s="69">
        <f t="shared" si="1"/>
        <v>0</v>
      </c>
      <c r="M34"/>
      <c r="N34" s="2"/>
      <c r="O34" s="2"/>
      <c r="P34" s="2"/>
      <c r="Q34" s="2"/>
      <c r="R34" s="2"/>
    </row>
    <row r="35" spans="1:18" s="1" customFormat="1" ht="13.5">
      <c r="A35" s="62">
        <v>28</v>
      </c>
      <c r="B35" s="36" t="s">
        <v>71</v>
      </c>
      <c r="C35" s="51">
        <v>1333</v>
      </c>
      <c r="D35" s="63"/>
      <c r="E35" s="70"/>
      <c r="F35" s="70"/>
      <c r="G35" s="64"/>
      <c r="H35" s="64"/>
      <c r="I35" s="66"/>
      <c r="J35" s="67">
        <f t="shared" si="0"/>
        <v>0</v>
      </c>
      <c r="K35" s="68"/>
      <c r="L35" s="69">
        <f t="shared" si="1"/>
        <v>0</v>
      </c>
      <c r="M35"/>
      <c r="N35" s="2"/>
      <c r="O35" s="2"/>
      <c r="P35" s="2"/>
      <c r="Q35" s="2"/>
      <c r="R35" s="2"/>
    </row>
    <row r="36" spans="1:18" s="1" customFormat="1" ht="13.5">
      <c r="A36" s="62">
        <v>29</v>
      </c>
      <c r="B36" s="36" t="s">
        <v>72</v>
      </c>
      <c r="C36" s="51">
        <v>1333</v>
      </c>
      <c r="D36" s="63"/>
      <c r="E36" s="64"/>
      <c r="F36" s="64"/>
      <c r="G36" s="65"/>
      <c r="H36" s="64"/>
      <c r="I36" s="66"/>
      <c r="J36" s="67">
        <f t="shared" si="0"/>
        <v>0</v>
      </c>
      <c r="K36" s="68"/>
      <c r="L36" s="69">
        <f t="shared" si="1"/>
        <v>0</v>
      </c>
      <c r="M36"/>
      <c r="N36" s="2"/>
      <c r="O36" s="2"/>
      <c r="P36" s="2"/>
      <c r="Q36" s="2"/>
      <c r="R36" s="2"/>
    </row>
    <row r="37" spans="1:18" s="1" customFormat="1" ht="13.5">
      <c r="A37" s="62">
        <v>30</v>
      </c>
      <c r="B37" s="36" t="s">
        <v>73</v>
      </c>
      <c r="C37" s="51">
        <v>11000</v>
      </c>
      <c r="D37" s="63"/>
      <c r="E37" s="64"/>
      <c r="F37" s="64"/>
      <c r="G37" s="65"/>
      <c r="H37" s="64"/>
      <c r="I37" s="66"/>
      <c r="J37" s="67">
        <f t="shared" si="0"/>
        <v>0</v>
      </c>
      <c r="K37" s="68"/>
      <c r="L37" s="69">
        <f t="shared" si="1"/>
        <v>0</v>
      </c>
      <c r="M37"/>
      <c r="N37" s="2"/>
      <c r="O37" s="2"/>
      <c r="P37" s="2"/>
      <c r="Q37" s="2"/>
      <c r="R37" s="2"/>
    </row>
    <row r="38" spans="1:18" s="1" customFormat="1" ht="13.5">
      <c r="A38" s="62">
        <v>31</v>
      </c>
      <c r="B38" s="36" t="s">
        <v>74</v>
      </c>
      <c r="C38" s="51">
        <v>833</v>
      </c>
      <c r="D38" s="63"/>
      <c r="E38" s="64"/>
      <c r="F38" s="64"/>
      <c r="G38" s="65"/>
      <c r="H38" s="64"/>
      <c r="I38" s="66"/>
      <c r="J38" s="67">
        <f t="shared" si="0"/>
        <v>0</v>
      </c>
      <c r="K38" s="68"/>
      <c r="L38" s="69">
        <f t="shared" si="1"/>
        <v>0</v>
      </c>
      <c r="M38"/>
      <c r="N38" s="2"/>
      <c r="O38" s="2"/>
      <c r="P38" s="2"/>
      <c r="Q38" s="2"/>
      <c r="R38" s="2"/>
    </row>
    <row r="39" spans="1:18" s="1" customFormat="1" ht="13.5">
      <c r="A39" s="62">
        <v>32</v>
      </c>
      <c r="B39" s="36" t="s">
        <v>75</v>
      </c>
      <c r="C39" s="51">
        <v>1167</v>
      </c>
      <c r="D39" s="63"/>
      <c r="E39" s="64"/>
      <c r="F39" s="64"/>
      <c r="G39" s="65"/>
      <c r="H39" s="64"/>
      <c r="I39" s="66"/>
      <c r="J39" s="67">
        <f t="shared" si="0"/>
        <v>0</v>
      </c>
      <c r="K39" s="68"/>
      <c r="L39" s="69">
        <f t="shared" si="1"/>
        <v>0</v>
      </c>
      <c r="M39"/>
      <c r="N39" s="2"/>
      <c r="O39" s="2"/>
      <c r="P39" s="2"/>
      <c r="Q39" s="2"/>
      <c r="R39" s="2"/>
    </row>
    <row r="40" spans="1:18" s="1" customFormat="1" ht="13.5">
      <c r="A40" s="62">
        <v>33</v>
      </c>
      <c r="B40" s="36" t="s">
        <v>76</v>
      </c>
      <c r="C40" s="51">
        <v>667</v>
      </c>
      <c r="D40" s="63"/>
      <c r="E40" s="64"/>
      <c r="F40" s="64"/>
      <c r="G40" s="65"/>
      <c r="H40" s="64"/>
      <c r="I40" s="66"/>
      <c r="J40" s="67">
        <f t="shared" si="0"/>
        <v>0</v>
      </c>
      <c r="K40" s="68"/>
      <c r="L40" s="69">
        <f t="shared" si="1"/>
        <v>0</v>
      </c>
      <c r="M40"/>
      <c r="N40" s="2"/>
      <c r="O40" s="2"/>
      <c r="P40" s="2"/>
      <c r="Q40" s="2"/>
      <c r="R40" s="2"/>
    </row>
    <row r="41" spans="1:18" s="1" customFormat="1" ht="13.5">
      <c r="A41" s="62">
        <v>34</v>
      </c>
      <c r="B41" s="71" t="s">
        <v>77</v>
      </c>
      <c r="C41" s="51">
        <v>22000</v>
      </c>
      <c r="D41" s="63"/>
      <c r="E41" s="64"/>
      <c r="F41" s="64"/>
      <c r="G41" s="65"/>
      <c r="H41" s="64"/>
      <c r="I41" s="66"/>
      <c r="J41" s="67">
        <f t="shared" si="0"/>
        <v>0</v>
      </c>
      <c r="K41" s="68"/>
      <c r="L41" s="69">
        <f t="shared" si="1"/>
        <v>0</v>
      </c>
      <c r="M41"/>
      <c r="N41" s="2"/>
      <c r="O41" s="2"/>
      <c r="P41" s="2"/>
      <c r="Q41" s="2"/>
      <c r="R41" s="2"/>
    </row>
    <row r="42" spans="1:18" s="1" customFormat="1" ht="13.5">
      <c r="A42" s="62">
        <v>35</v>
      </c>
      <c r="B42" s="71" t="s">
        <v>78</v>
      </c>
      <c r="C42" s="51">
        <v>22000</v>
      </c>
      <c r="D42" s="63"/>
      <c r="E42" s="64"/>
      <c r="F42" s="64"/>
      <c r="G42" s="65"/>
      <c r="H42" s="64"/>
      <c r="I42" s="66"/>
      <c r="J42" s="67">
        <f t="shared" si="0"/>
        <v>0</v>
      </c>
      <c r="K42" s="68"/>
      <c r="L42" s="69">
        <f t="shared" si="1"/>
        <v>0</v>
      </c>
      <c r="M42"/>
      <c r="N42" s="2"/>
      <c r="O42" s="2"/>
      <c r="P42" s="2"/>
      <c r="Q42" s="2"/>
      <c r="R42" s="2"/>
    </row>
    <row r="43" spans="1:18" s="4" customFormat="1" ht="12.75">
      <c r="A43" s="39">
        <v>36</v>
      </c>
      <c r="B43" s="72" t="s">
        <v>79</v>
      </c>
      <c r="C43" s="51">
        <v>1000</v>
      </c>
      <c r="D43" s="63"/>
      <c r="E43" s="64"/>
      <c r="F43" s="64"/>
      <c r="G43" s="65"/>
      <c r="H43" s="64"/>
      <c r="I43" s="66"/>
      <c r="J43" s="67">
        <f t="shared" si="0"/>
        <v>0</v>
      </c>
      <c r="K43" s="68"/>
      <c r="L43" s="69">
        <f t="shared" si="1"/>
        <v>0</v>
      </c>
      <c r="N43" s="5"/>
      <c r="O43" s="5"/>
      <c r="P43" s="5"/>
      <c r="Q43" s="5"/>
      <c r="R43" s="5"/>
    </row>
    <row r="44" spans="1:18" s="1" customFormat="1" ht="13.5">
      <c r="A44" s="62">
        <v>37</v>
      </c>
      <c r="B44" s="71" t="s">
        <v>80</v>
      </c>
      <c r="C44" s="51">
        <v>200</v>
      </c>
      <c r="D44" s="63"/>
      <c r="E44" s="64"/>
      <c r="F44" s="64"/>
      <c r="G44" s="65"/>
      <c r="H44" s="64"/>
      <c r="I44" s="66"/>
      <c r="J44" s="67">
        <f t="shared" si="0"/>
        <v>0</v>
      </c>
      <c r="K44" s="68"/>
      <c r="L44" s="69">
        <f t="shared" si="1"/>
        <v>0</v>
      </c>
      <c r="M44"/>
      <c r="N44" s="2"/>
      <c r="O44" s="2"/>
      <c r="P44" s="2"/>
      <c r="Q44" s="2"/>
      <c r="R44" s="2"/>
    </row>
    <row r="45" spans="1:18" s="1" customFormat="1" ht="13.5">
      <c r="A45" s="62">
        <v>38</v>
      </c>
      <c r="B45" s="71" t="s">
        <v>81</v>
      </c>
      <c r="C45" s="51">
        <v>200</v>
      </c>
      <c r="D45" s="63"/>
      <c r="E45" s="64"/>
      <c r="F45" s="64"/>
      <c r="G45" s="65"/>
      <c r="H45" s="64"/>
      <c r="I45" s="66"/>
      <c r="J45" s="67">
        <f t="shared" si="0"/>
        <v>0</v>
      </c>
      <c r="K45" s="68"/>
      <c r="L45" s="69">
        <f t="shared" si="1"/>
        <v>0</v>
      </c>
      <c r="M45"/>
      <c r="N45" s="2"/>
      <c r="O45" s="2"/>
      <c r="P45" s="2"/>
      <c r="Q45" s="2"/>
      <c r="R45" s="2"/>
    </row>
    <row r="46" spans="1:18" s="1" customFormat="1" ht="13.5">
      <c r="A46" s="62">
        <v>39</v>
      </c>
      <c r="B46" s="71" t="s">
        <v>82</v>
      </c>
      <c r="C46" s="51">
        <v>800</v>
      </c>
      <c r="D46" s="63"/>
      <c r="E46" s="64"/>
      <c r="F46" s="64"/>
      <c r="G46" s="65"/>
      <c r="H46" s="64"/>
      <c r="I46" s="66"/>
      <c r="J46" s="67">
        <f t="shared" si="0"/>
        <v>0</v>
      </c>
      <c r="K46" s="68"/>
      <c r="L46" s="69">
        <f t="shared" si="1"/>
        <v>0</v>
      </c>
      <c r="M46"/>
      <c r="N46" s="2"/>
      <c r="O46" s="2"/>
      <c r="P46" s="2"/>
      <c r="Q46" s="2"/>
      <c r="R46" s="2"/>
    </row>
    <row r="47" spans="1:18" s="1" customFormat="1" ht="13.5">
      <c r="A47" s="62">
        <v>40</v>
      </c>
      <c r="B47" s="71" t="s">
        <v>83</v>
      </c>
      <c r="C47" s="51">
        <v>1000</v>
      </c>
      <c r="D47" s="63"/>
      <c r="E47" s="64"/>
      <c r="F47" s="64"/>
      <c r="G47" s="65"/>
      <c r="H47" s="64"/>
      <c r="I47" s="66"/>
      <c r="J47" s="67">
        <f t="shared" si="0"/>
        <v>0</v>
      </c>
      <c r="K47" s="68"/>
      <c r="L47" s="69">
        <f t="shared" si="1"/>
        <v>0</v>
      </c>
      <c r="M47"/>
      <c r="N47" s="2"/>
      <c r="O47" s="2"/>
      <c r="P47" s="2"/>
      <c r="Q47" s="2"/>
      <c r="R47" s="2"/>
    </row>
    <row r="48" spans="1:18" s="1" customFormat="1" ht="13.5">
      <c r="A48" s="62">
        <v>41</v>
      </c>
      <c r="B48" s="71" t="s">
        <v>84</v>
      </c>
      <c r="C48" s="51">
        <v>667</v>
      </c>
      <c r="D48" s="63"/>
      <c r="E48" s="64"/>
      <c r="F48" s="64"/>
      <c r="G48" s="65"/>
      <c r="H48" s="64"/>
      <c r="I48" s="66"/>
      <c r="J48" s="67">
        <f t="shared" si="0"/>
        <v>0</v>
      </c>
      <c r="K48" s="68"/>
      <c r="L48" s="69">
        <f t="shared" si="1"/>
        <v>0</v>
      </c>
      <c r="M48"/>
      <c r="N48" s="2"/>
      <c r="O48" s="2"/>
      <c r="P48" s="2"/>
      <c r="Q48" s="2"/>
      <c r="R48" s="2"/>
    </row>
    <row r="49" spans="1:18" s="1" customFormat="1" ht="13.5">
      <c r="A49" s="73">
        <v>42</v>
      </c>
      <c r="B49" s="74" t="s">
        <v>85</v>
      </c>
      <c r="C49" s="50">
        <v>167</v>
      </c>
      <c r="D49" s="75"/>
      <c r="E49" s="76"/>
      <c r="F49" s="76"/>
      <c r="G49" s="77"/>
      <c r="H49" s="76"/>
      <c r="I49" s="78"/>
      <c r="J49" s="67">
        <f t="shared" si="0"/>
        <v>0</v>
      </c>
      <c r="K49" s="79"/>
      <c r="L49" s="69">
        <f t="shared" si="1"/>
        <v>0</v>
      </c>
      <c r="M49"/>
      <c r="N49" s="2"/>
      <c r="O49" s="2"/>
      <c r="P49" s="2"/>
      <c r="Q49" s="2"/>
      <c r="R49" s="2"/>
    </row>
    <row r="50" spans="1:18" s="6" customFormat="1" ht="12.75">
      <c r="A50" s="80" t="s">
        <v>86</v>
      </c>
      <c r="B50" s="81" t="s">
        <v>87</v>
      </c>
      <c r="C50" s="82"/>
      <c r="D50" s="83"/>
      <c r="E50" s="83"/>
      <c r="F50" s="83"/>
      <c r="G50" s="83"/>
      <c r="H50" s="83"/>
      <c r="I50" s="83"/>
      <c r="J50" s="84"/>
      <c r="K50" s="85"/>
      <c r="L50" s="86"/>
      <c r="N50" s="7"/>
      <c r="O50" s="7"/>
      <c r="P50" s="7"/>
      <c r="Q50" s="7"/>
      <c r="R50" s="7"/>
    </row>
    <row r="51" spans="1:18" s="8" customFormat="1" ht="12.75">
      <c r="A51" s="87">
        <v>1</v>
      </c>
      <c r="B51" s="52" t="s">
        <v>88</v>
      </c>
      <c r="C51" s="88">
        <v>4000</v>
      </c>
      <c r="D51" s="89"/>
      <c r="E51" s="90"/>
      <c r="F51" s="90"/>
      <c r="G51" s="91"/>
      <c r="H51" s="90"/>
      <c r="I51" s="92"/>
      <c r="J51" s="67">
        <f aca="true" t="shared" si="2" ref="J51:J93">H51*I51</f>
        <v>0</v>
      </c>
      <c r="K51" s="79"/>
      <c r="L51" s="69">
        <f aca="true" t="shared" si="3" ref="L51:L93">J51*K51%+J51</f>
        <v>0</v>
      </c>
      <c r="N51" s="9"/>
      <c r="O51" s="9"/>
      <c r="P51" s="9"/>
      <c r="Q51" s="9"/>
      <c r="R51" s="9"/>
    </row>
    <row r="52" spans="1:18" s="8" customFormat="1" ht="12.75">
      <c r="A52" s="40">
        <v>2</v>
      </c>
      <c r="B52" s="52" t="s">
        <v>89</v>
      </c>
      <c r="C52" s="93">
        <v>667</v>
      </c>
      <c r="D52" s="63"/>
      <c r="E52" s="64"/>
      <c r="F52" s="64"/>
      <c r="G52" s="65"/>
      <c r="H52" s="64"/>
      <c r="I52" s="66"/>
      <c r="J52" s="67">
        <f t="shared" si="2"/>
        <v>0</v>
      </c>
      <c r="K52" s="68"/>
      <c r="L52" s="69">
        <f t="shared" si="3"/>
        <v>0</v>
      </c>
      <c r="N52" s="9"/>
      <c r="O52" s="9"/>
      <c r="P52" s="9"/>
      <c r="Q52" s="9"/>
      <c r="R52" s="9"/>
    </row>
    <row r="53" spans="1:18" s="8" customFormat="1" ht="12.75">
      <c r="A53" s="40">
        <v>3</v>
      </c>
      <c r="B53" s="52" t="s">
        <v>90</v>
      </c>
      <c r="C53" s="93">
        <v>1167</v>
      </c>
      <c r="D53" s="63"/>
      <c r="E53" s="64"/>
      <c r="F53" s="64"/>
      <c r="G53" s="65"/>
      <c r="H53" s="64"/>
      <c r="I53" s="66"/>
      <c r="J53" s="67">
        <f t="shared" si="2"/>
        <v>0</v>
      </c>
      <c r="K53" s="68"/>
      <c r="L53" s="69">
        <f t="shared" si="3"/>
        <v>0</v>
      </c>
      <c r="N53" s="9"/>
      <c r="O53" s="9"/>
      <c r="P53" s="9"/>
      <c r="Q53" s="9"/>
      <c r="R53" s="9"/>
    </row>
    <row r="54" spans="1:18" s="8" customFormat="1" ht="12.75">
      <c r="A54" s="40">
        <v>4</v>
      </c>
      <c r="B54" s="52" t="s">
        <v>91</v>
      </c>
      <c r="C54" s="93">
        <v>7333</v>
      </c>
      <c r="D54" s="63"/>
      <c r="E54" s="64"/>
      <c r="F54" s="64"/>
      <c r="G54" s="65"/>
      <c r="H54" s="64"/>
      <c r="I54" s="66"/>
      <c r="J54" s="67">
        <f t="shared" si="2"/>
        <v>0</v>
      </c>
      <c r="K54" s="68"/>
      <c r="L54" s="69">
        <f t="shared" si="3"/>
        <v>0</v>
      </c>
      <c r="N54" s="9"/>
      <c r="O54" s="9"/>
      <c r="P54" s="9"/>
      <c r="Q54" s="9"/>
      <c r="R54" s="9"/>
    </row>
    <row r="55" spans="1:18" s="8" customFormat="1" ht="12.75">
      <c r="A55" s="40">
        <v>5</v>
      </c>
      <c r="B55" s="52" t="s">
        <v>92</v>
      </c>
      <c r="C55" s="93">
        <v>2333</v>
      </c>
      <c r="D55" s="63"/>
      <c r="E55" s="64"/>
      <c r="F55" s="64"/>
      <c r="G55" s="65"/>
      <c r="H55" s="64"/>
      <c r="I55" s="66"/>
      <c r="J55" s="67">
        <f t="shared" si="2"/>
        <v>0</v>
      </c>
      <c r="K55" s="68"/>
      <c r="L55" s="69">
        <f t="shared" si="3"/>
        <v>0</v>
      </c>
      <c r="N55" s="9"/>
      <c r="O55" s="9"/>
      <c r="P55" s="9"/>
      <c r="Q55" s="9"/>
      <c r="R55" s="9"/>
    </row>
    <row r="56" spans="1:18" s="8" customFormat="1" ht="12.75">
      <c r="A56" s="40">
        <v>6</v>
      </c>
      <c r="B56" s="52" t="s">
        <v>93</v>
      </c>
      <c r="C56" s="93">
        <v>1333</v>
      </c>
      <c r="D56" s="63"/>
      <c r="E56" s="64"/>
      <c r="F56" s="64"/>
      <c r="G56" s="65"/>
      <c r="H56" s="64"/>
      <c r="I56" s="66"/>
      <c r="J56" s="67">
        <f t="shared" si="2"/>
        <v>0</v>
      </c>
      <c r="K56" s="68"/>
      <c r="L56" s="69">
        <f t="shared" si="3"/>
        <v>0</v>
      </c>
      <c r="N56" s="9"/>
      <c r="O56" s="9"/>
      <c r="P56" s="9"/>
      <c r="Q56" s="9"/>
      <c r="R56" s="9"/>
    </row>
    <row r="57" spans="1:18" s="8" customFormat="1" ht="12.75">
      <c r="A57" s="40">
        <v>7</v>
      </c>
      <c r="B57" s="52" t="s">
        <v>94</v>
      </c>
      <c r="C57" s="93">
        <v>567</v>
      </c>
      <c r="D57" s="63"/>
      <c r="E57" s="64"/>
      <c r="F57" s="64"/>
      <c r="G57" s="65"/>
      <c r="H57" s="64"/>
      <c r="I57" s="66"/>
      <c r="J57" s="67">
        <f t="shared" si="2"/>
        <v>0</v>
      </c>
      <c r="K57" s="68"/>
      <c r="L57" s="69">
        <f t="shared" si="3"/>
        <v>0</v>
      </c>
      <c r="N57" s="9"/>
      <c r="O57" s="9"/>
      <c r="P57" s="9"/>
      <c r="Q57" s="9"/>
      <c r="R57" s="9"/>
    </row>
    <row r="58" spans="1:18" s="8" customFormat="1" ht="12.75">
      <c r="A58" s="40">
        <v>8</v>
      </c>
      <c r="B58" s="52" t="s">
        <v>95</v>
      </c>
      <c r="C58" s="93">
        <v>567</v>
      </c>
      <c r="D58" s="63"/>
      <c r="E58" s="64"/>
      <c r="F58" s="64"/>
      <c r="G58" s="65"/>
      <c r="H58" s="64"/>
      <c r="I58" s="66"/>
      <c r="J58" s="67">
        <f t="shared" si="2"/>
        <v>0</v>
      </c>
      <c r="K58" s="68"/>
      <c r="L58" s="69">
        <f t="shared" si="3"/>
        <v>0</v>
      </c>
      <c r="N58" s="9"/>
      <c r="O58" s="9"/>
      <c r="P58" s="9"/>
      <c r="Q58" s="9"/>
      <c r="R58" s="9"/>
    </row>
    <row r="59" spans="1:18" s="8" customFormat="1" ht="12.75">
      <c r="A59" s="40">
        <v>9</v>
      </c>
      <c r="B59" s="52" t="s">
        <v>96</v>
      </c>
      <c r="C59" s="93">
        <v>733</v>
      </c>
      <c r="D59" s="63"/>
      <c r="E59" s="64"/>
      <c r="F59" s="64"/>
      <c r="G59" s="65"/>
      <c r="H59" s="64"/>
      <c r="I59" s="66"/>
      <c r="J59" s="67">
        <f t="shared" si="2"/>
        <v>0</v>
      </c>
      <c r="K59" s="68"/>
      <c r="L59" s="69">
        <f t="shared" si="3"/>
        <v>0</v>
      </c>
      <c r="N59" s="9"/>
      <c r="O59" s="9"/>
      <c r="P59" s="9"/>
      <c r="Q59" s="9"/>
      <c r="R59" s="9"/>
    </row>
    <row r="60" spans="1:18" s="8" customFormat="1" ht="12.75">
      <c r="A60" s="40">
        <v>10</v>
      </c>
      <c r="B60" s="52" t="s">
        <v>97</v>
      </c>
      <c r="C60" s="93">
        <v>500</v>
      </c>
      <c r="D60" s="63"/>
      <c r="E60" s="64"/>
      <c r="F60" s="64"/>
      <c r="G60" s="65"/>
      <c r="H60" s="64"/>
      <c r="I60" s="66"/>
      <c r="J60" s="67">
        <f t="shared" si="2"/>
        <v>0</v>
      </c>
      <c r="K60" s="68"/>
      <c r="L60" s="69">
        <f t="shared" si="3"/>
        <v>0</v>
      </c>
      <c r="N60" s="9"/>
      <c r="O60" s="9"/>
      <c r="P60" s="9"/>
      <c r="Q60" s="9"/>
      <c r="R60" s="9"/>
    </row>
    <row r="61" spans="1:18" s="8" customFormat="1" ht="12.75">
      <c r="A61" s="40">
        <v>11</v>
      </c>
      <c r="B61" s="52" t="s">
        <v>98</v>
      </c>
      <c r="C61" s="93">
        <v>400</v>
      </c>
      <c r="D61" s="63"/>
      <c r="E61" s="64"/>
      <c r="F61" s="64"/>
      <c r="G61" s="65"/>
      <c r="H61" s="64"/>
      <c r="I61" s="66"/>
      <c r="J61" s="67">
        <f t="shared" si="2"/>
        <v>0</v>
      </c>
      <c r="K61" s="68"/>
      <c r="L61" s="69">
        <f t="shared" si="3"/>
        <v>0</v>
      </c>
      <c r="N61" s="9"/>
      <c r="O61" s="9"/>
      <c r="P61" s="9"/>
      <c r="Q61" s="9"/>
      <c r="R61" s="9"/>
    </row>
    <row r="62" spans="1:18" s="8" customFormat="1" ht="12.75">
      <c r="A62" s="40">
        <v>12</v>
      </c>
      <c r="B62" s="52" t="s">
        <v>99</v>
      </c>
      <c r="C62" s="93">
        <v>333</v>
      </c>
      <c r="D62" s="63"/>
      <c r="E62" s="64"/>
      <c r="F62" s="64"/>
      <c r="G62" s="65"/>
      <c r="H62" s="64"/>
      <c r="I62" s="66"/>
      <c r="J62" s="67">
        <f t="shared" si="2"/>
        <v>0</v>
      </c>
      <c r="K62" s="68"/>
      <c r="L62" s="69">
        <f t="shared" si="3"/>
        <v>0</v>
      </c>
      <c r="N62" s="9"/>
      <c r="O62" s="9"/>
      <c r="P62" s="9"/>
      <c r="Q62" s="9"/>
      <c r="R62" s="9"/>
    </row>
    <row r="63" spans="1:18" s="8" customFormat="1" ht="12.75">
      <c r="A63" s="40">
        <v>13</v>
      </c>
      <c r="B63" s="52" t="s">
        <v>100</v>
      </c>
      <c r="C63" s="93">
        <v>333</v>
      </c>
      <c r="D63" s="63"/>
      <c r="E63" s="64"/>
      <c r="F63" s="64"/>
      <c r="G63" s="65"/>
      <c r="H63" s="64"/>
      <c r="I63" s="66"/>
      <c r="J63" s="67">
        <f t="shared" si="2"/>
        <v>0</v>
      </c>
      <c r="K63" s="68"/>
      <c r="L63" s="69">
        <f t="shared" si="3"/>
        <v>0</v>
      </c>
      <c r="N63" s="9"/>
      <c r="O63" s="9"/>
      <c r="P63" s="9"/>
      <c r="Q63" s="9"/>
      <c r="R63" s="9"/>
    </row>
    <row r="64" spans="1:18" s="8" customFormat="1" ht="12.75">
      <c r="A64" s="40">
        <v>14</v>
      </c>
      <c r="B64" s="52" t="s">
        <v>101</v>
      </c>
      <c r="C64" s="93">
        <v>400</v>
      </c>
      <c r="D64" s="63"/>
      <c r="E64" s="64"/>
      <c r="F64" s="64"/>
      <c r="G64" s="65"/>
      <c r="H64" s="64"/>
      <c r="I64" s="66"/>
      <c r="J64" s="67">
        <f t="shared" si="2"/>
        <v>0</v>
      </c>
      <c r="K64" s="68"/>
      <c r="L64" s="69">
        <f t="shared" si="3"/>
        <v>0</v>
      </c>
      <c r="N64" s="9"/>
      <c r="O64" s="9"/>
      <c r="P64" s="9"/>
      <c r="Q64" s="9"/>
      <c r="R64" s="9"/>
    </row>
    <row r="65" spans="1:18" s="8" customFormat="1" ht="12.75">
      <c r="A65" s="40">
        <v>15</v>
      </c>
      <c r="B65" s="52" t="s">
        <v>102</v>
      </c>
      <c r="C65" s="93">
        <v>1667</v>
      </c>
      <c r="D65" s="63"/>
      <c r="E65" s="64"/>
      <c r="F65" s="64"/>
      <c r="G65" s="65"/>
      <c r="H65" s="64"/>
      <c r="I65" s="66"/>
      <c r="J65" s="67">
        <f t="shared" si="2"/>
        <v>0</v>
      </c>
      <c r="K65" s="68"/>
      <c r="L65" s="69">
        <f t="shared" si="3"/>
        <v>0</v>
      </c>
      <c r="N65" s="9"/>
      <c r="O65" s="9"/>
      <c r="P65" s="9"/>
      <c r="Q65" s="9"/>
      <c r="R65" s="9"/>
    </row>
    <row r="66" spans="1:18" s="8" customFormat="1" ht="12.75">
      <c r="A66" s="40">
        <v>16</v>
      </c>
      <c r="B66" s="52" t="s">
        <v>103</v>
      </c>
      <c r="C66" s="93">
        <v>500</v>
      </c>
      <c r="D66" s="63"/>
      <c r="E66" s="64"/>
      <c r="F66" s="64"/>
      <c r="G66" s="65"/>
      <c r="H66" s="64"/>
      <c r="I66" s="66"/>
      <c r="J66" s="67">
        <f t="shared" si="2"/>
        <v>0</v>
      </c>
      <c r="K66" s="68"/>
      <c r="L66" s="69">
        <f t="shared" si="3"/>
        <v>0</v>
      </c>
      <c r="N66" s="9"/>
      <c r="O66" s="9"/>
      <c r="P66" s="9"/>
      <c r="Q66" s="9"/>
      <c r="R66" s="9"/>
    </row>
    <row r="67" spans="1:18" s="8" customFormat="1" ht="12.75">
      <c r="A67" s="40">
        <v>17</v>
      </c>
      <c r="B67" s="52" t="s">
        <v>104</v>
      </c>
      <c r="C67" s="93">
        <v>400</v>
      </c>
      <c r="D67" s="63"/>
      <c r="E67" s="64"/>
      <c r="F67" s="64"/>
      <c r="G67" s="65"/>
      <c r="H67" s="64"/>
      <c r="I67" s="66"/>
      <c r="J67" s="67">
        <f t="shared" si="2"/>
        <v>0</v>
      </c>
      <c r="K67" s="68"/>
      <c r="L67" s="69">
        <f t="shared" si="3"/>
        <v>0</v>
      </c>
      <c r="N67" s="9"/>
      <c r="O67" s="9"/>
      <c r="P67" s="9"/>
      <c r="Q67" s="9"/>
      <c r="R67" s="9"/>
    </row>
    <row r="68" spans="1:18" s="8" customFormat="1" ht="12.75">
      <c r="A68" s="40">
        <v>18</v>
      </c>
      <c r="B68" s="52" t="s">
        <v>105</v>
      </c>
      <c r="C68" s="93">
        <v>400</v>
      </c>
      <c r="D68" s="63"/>
      <c r="E68" s="64"/>
      <c r="F68" s="64"/>
      <c r="G68" s="65"/>
      <c r="H68" s="64"/>
      <c r="I68" s="66"/>
      <c r="J68" s="67">
        <f t="shared" si="2"/>
        <v>0</v>
      </c>
      <c r="K68" s="68"/>
      <c r="L68" s="69">
        <f t="shared" si="3"/>
        <v>0</v>
      </c>
      <c r="N68" s="9"/>
      <c r="O68" s="9"/>
      <c r="P68" s="9"/>
      <c r="Q68" s="9"/>
      <c r="R68" s="9"/>
    </row>
    <row r="69" spans="1:18" s="8" customFormat="1" ht="12.75">
      <c r="A69" s="40">
        <v>19</v>
      </c>
      <c r="B69" s="52" t="s">
        <v>106</v>
      </c>
      <c r="C69" s="93">
        <v>400</v>
      </c>
      <c r="D69" s="63"/>
      <c r="E69" s="64"/>
      <c r="F69" s="64"/>
      <c r="G69" s="65"/>
      <c r="H69" s="64"/>
      <c r="I69" s="66"/>
      <c r="J69" s="67">
        <f t="shared" si="2"/>
        <v>0</v>
      </c>
      <c r="K69" s="68"/>
      <c r="L69" s="69">
        <f t="shared" si="3"/>
        <v>0</v>
      </c>
      <c r="N69" s="9"/>
      <c r="O69" s="9"/>
      <c r="P69" s="9"/>
      <c r="Q69" s="9"/>
      <c r="R69" s="9"/>
    </row>
    <row r="70" spans="1:18" s="8" customFormat="1" ht="12.75">
      <c r="A70" s="40">
        <v>20</v>
      </c>
      <c r="B70" s="52" t="s">
        <v>107</v>
      </c>
      <c r="C70" s="93">
        <v>500</v>
      </c>
      <c r="D70" s="63"/>
      <c r="E70" s="64"/>
      <c r="F70" s="64"/>
      <c r="G70" s="65"/>
      <c r="H70" s="64"/>
      <c r="I70" s="66"/>
      <c r="J70" s="67">
        <f t="shared" si="2"/>
        <v>0</v>
      </c>
      <c r="K70" s="68"/>
      <c r="L70" s="69">
        <f t="shared" si="3"/>
        <v>0</v>
      </c>
      <c r="N70" s="9"/>
      <c r="O70" s="9"/>
      <c r="P70" s="9"/>
      <c r="Q70" s="9"/>
      <c r="R70" s="9"/>
    </row>
    <row r="71" spans="1:18" s="8" customFormat="1" ht="12.75">
      <c r="A71" s="40">
        <v>21</v>
      </c>
      <c r="B71" s="52" t="s">
        <v>108</v>
      </c>
      <c r="C71" s="93">
        <v>400</v>
      </c>
      <c r="D71" s="63"/>
      <c r="E71" s="64"/>
      <c r="F71" s="64"/>
      <c r="G71" s="65"/>
      <c r="H71" s="64"/>
      <c r="I71" s="66"/>
      <c r="J71" s="67">
        <f t="shared" si="2"/>
        <v>0</v>
      </c>
      <c r="K71" s="68"/>
      <c r="L71" s="69">
        <f t="shared" si="3"/>
        <v>0</v>
      </c>
      <c r="N71" s="9"/>
      <c r="O71" s="9"/>
      <c r="P71" s="9"/>
      <c r="Q71" s="9"/>
      <c r="R71" s="9"/>
    </row>
    <row r="72" spans="1:18" s="8" customFormat="1" ht="12.75">
      <c r="A72" s="40">
        <v>22</v>
      </c>
      <c r="B72" s="52" t="s">
        <v>109</v>
      </c>
      <c r="C72" s="93">
        <v>400</v>
      </c>
      <c r="D72" s="63"/>
      <c r="E72" s="64"/>
      <c r="F72" s="64"/>
      <c r="G72" s="65"/>
      <c r="H72" s="64"/>
      <c r="I72" s="66"/>
      <c r="J72" s="67">
        <f t="shared" si="2"/>
        <v>0</v>
      </c>
      <c r="K72" s="68"/>
      <c r="L72" s="69">
        <f t="shared" si="3"/>
        <v>0</v>
      </c>
      <c r="N72" s="9"/>
      <c r="O72" s="9"/>
      <c r="P72" s="9"/>
      <c r="Q72" s="9"/>
      <c r="R72" s="9"/>
    </row>
    <row r="73" spans="1:18" s="8" customFormat="1" ht="12.75">
      <c r="A73" s="40">
        <v>23</v>
      </c>
      <c r="B73" s="52" t="s">
        <v>110</v>
      </c>
      <c r="C73" s="93">
        <v>833</v>
      </c>
      <c r="D73" s="63"/>
      <c r="E73" s="64"/>
      <c r="F73" s="64"/>
      <c r="G73" s="65"/>
      <c r="H73" s="64"/>
      <c r="I73" s="66"/>
      <c r="J73" s="67">
        <f t="shared" si="2"/>
        <v>0</v>
      </c>
      <c r="K73" s="68"/>
      <c r="L73" s="69">
        <f t="shared" si="3"/>
        <v>0</v>
      </c>
      <c r="N73" s="9"/>
      <c r="O73" s="9"/>
      <c r="P73" s="9"/>
      <c r="Q73" s="9"/>
      <c r="R73" s="9"/>
    </row>
    <row r="74" spans="1:18" s="8" customFormat="1" ht="12.75">
      <c r="A74" s="40">
        <v>24</v>
      </c>
      <c r="B74" s="52" t="s">
        <v>111</v>
      </c>
      <c r="C74" s="93">
        <v>200</v>
      </c>
      <c r="D74" s="63"/>
      <c r="E74" s="64"/>
      <c r="F74" s="64"/>
      <c r="G74" s="65"/>
      <c r="H74" s="64"/>
      <c r="I74" s="66"/>
      <c r="J74" s="67">
        <f t="shared" si="2"/>
        <v>0</v>
      </c>
      <c r="K74" s="68"/>
      <c r="L74" s="69">
        <f t="shared" si="3"/>
        <v>0</v>
      </c>
      <c r="N74" s="9"/>
      <c r="O74" s="9"/>
      <c r="P74" s="9"/>
      <c r="Q74" s="9"/>
      <c r="R74" s="9"/>
    </row>
    <row r="75" spans="1:18" s="8" customFormat="1" ht="12.75">
      <c r="A75" s="40">
        <v>25</v>
      </c>
      <c r="B75" s="52" t="s">
        <v>112</v>
      </c>
      <c r="C75" s="93">
        <v>200</v>
      </c>
      <c r="D75" s="63"/>
      <c r="E75" s="64"/>
      <c r="F75" s="64"/>
      <c r="G75" s="65"/>
      <c r="H75" s="64"/>
      <c r="I75" s="66"/>
      <c r="J75" s="67">
        <f t="shared" si="2"/>
        <v>0</v>
      </c>
      <c r="K75" s="68"/>
      <c r="L75" s="69">
        <f t="shared" si="3"/>
        <v>0</v>
      </c>
      <c r="N75" s="9"/>
      <c r="O75" s="9"/>
      <c r="P75" s="9"/>
      <c r="Q75" s="9"/>
      <c r="R75" s="9"/>
    </row>
    <row r="76" spans="1:18" s="8" customFormat="1" ht="12.75">
      <c r="A76" s="40">
        <v>26</v>
      </c>
      <c r="B76" s="52" t="s">
        <v>113</v>
      </c>
      <c r="C76" s="93">
        <v>3667</v>
      </c>
      <c r="D76" s="63"/>
      <c r="E76" s="64"/>
      <c r="F76" s="64"/>
      <c r="G76" s="65"/>
      <c r="H76" s="64"/>
      <c r="I76" s="66"/>
      <c r="J76" s="67">
        <f t="shared" si="2"/>
        <v>0</v>
      </c>
      <c r="K76" s="68"/>
      <c r="L76" s="69">
        <f t="shared" si="3"/>
        <v>0</v>
      </c>
      <c r="N76" s="9"/>
      <c r="O76" s="9"/>
      <c r="P76" s="9"/>
      <c r="Q76" s="9"/>
      <c r="R76" s="9"/>
    </row>
    <row r="77" spans="1:18" s="8" customFormat="1" ht="12.75">
      <c r="A77" s="40">
        <v>27</v>
      </c>
      <c r="B77" s="94" t="s">
        <v>114</v>
      </c>
      <c r="C77" s="93">
        <v>3667</v>
      </c>
      <c r="D77" s="63"/>
      <c r="E77" s="64"/>
      <c r="F77" s="64"/>
      <c r="G77" s="65"/>
      <c r="H77" s="64"/>
      <c r="I77" s="66"/>
      <c r="J77" s="67">
        <f t="shared" si="2"/>
        <v>0</v>
      </c>
      <c r="K77" s="68"/>
      <c r="L77" s="69">
        <f t="shared" si="3"/>
        <v>0</v>
      </c>
      <c r="N77" s="9"/>
      <c r="O77" s="9"/>
      <c r="P77" s="9"/>
      <c r="Q77" s="9"/>
      <c r="R77" s="9"/>
    </row>
    <row r="78" spans="1:18" s="8" customFormat="1" ht="12.75">
      <c r="A78" s="40">
        <v>28</v>
      </c>
      <c r="B78" s="94" t="s">
        <v>115</v>
      </c>
      <c r="C78" s="93">
        <v>333</v>
      </c>
      <c r="D78" s="63"/>
      <c r="E78" s="64"/>
      <c r="F78" s="64"/>
      <c r="G78" s="65"/>
      <c r="H78" s="64"/>
      <c r="I78" s="66"/>
      <c r="J78" s="67">
        <f t="shared" si="2"/>
        <v>0</v>
      </c>
      <c r="K78" s="68"/>
      <c r="L78" s="69">
        <f t="shared" si="3"/>
        <v>0</v>
      </c>
      <c r="N78" s="9"/>
      <c r="O78" s="9"/>
      <c r="P78" s="9"/>
      <c r="Q78" s="9"/>
      <c r="R78" s="9"/>
    </row>
    <row r="79" spans="1:18" s="8" customFormat="1" ht="12.75">
      <c r="A79" s="40">
        <v>29</v>
      </c>
      <c r="B79" s="94" t="s">
        <v>116</v>
      </c>
      <c r="C79" s="93">
        <v>333</v>
      </c>
      <c r="D79" s="63"/>
      <c r="E79" s="64"/>
      <c r="F79" s="64"/>
      <c r="G79" s="65"/>
      <c r="H79" s="64"/>
      <c r="I79" s="66"/>
      <c r="J79" s="67">
        <f t="shared" si="2"/>
        <v>0</v>
      </c>
      <c r="K79" s="68"/>
      <c r="L79" s="69">
        <f t="shared" si="3"/>
        <v>0</v>
      </c>
      <c r="N79" s="9"/>
      <c r="O79" s="9"/>
      <c r="P79" s="9"/>
      <c r="Q79" s="9"/>
      <c r="R79" s="9"/>
    </row>
    <row r="80" spans="1:18" s="8" customFormat="1" ht="12.75">
      <c r="A80" s="40">
        <v>30</v>
      </c>
      <c r="B80" s="52" t="s">
        <v>117</v>
      </c>
      <c r="C80" s="93">
        <v>600</v>
      </c>
      <c r="D80" s="63"/>
      <c r="E80" s="64"/>
      <c r="F80" s="64"/>
      <c r="G80" s="65"/>
      <c r="H80" s="64"/>
      <c r="I80" s="66"/>
      <c r="J80" s="67">
        <f t="shared" si="2"/>
        <v>0</v>
      </c>
      <c r="K80" s="68"/>
      <c r="L80" s="69">
        <f t="shared" si="3"/>
        <v>0</v>
      </c>
      <c r="N80" s="9"/>
      <c r="O80" s="9"/>
      <c r="P80" s="9"/>
      <c r="Q80" s="9"/>
      <c r="R80" s="9"/>
    </row>
    <row r="81" spans="1:18" s="8" customFormat="1" ht="12.75">
      <c r="A81" s="40">
        <v>31</v>
      </c>
      <c r="B81" s="94" t="s">
        <v>118</v>
      </c>
      <c r="C81" s="93">
        <v>600</v>
      </c>
      <c r="D81" s="63"/>
      <c r="E81" s="64"/>
      <c r="F81" s="64"/>
      <c r="G81" s="65"/>
      <c r="H81" s="64"/>
      <c r="I81" s="66"/>
      <c r="J81" s="67">
        <f t="shared" si="2"/>
        <v>0</v>
      </c>
      <c r="K81" s="68"/>
      <c r="L81" s="69">
        <f t="shared" si="3"/>
        <v>0</v>
      </c>
      <c r="N81" s="9"/>
      <c r="O81" s="9"/>
      <c r="P81" s="9"/>
      <c r="Q81" s="9"/>
      <c r="R81" s="9"/>
    </row>
    <row r="82" spans="1:18" s="8" customFormat="1" ht="12.75">
      <c r="A82" s="40">
        <v>32</v>
      </c>
      <c r="B82" s="52" t="s">
        <v>119</v>
      </c>
      <c r="C82" s="93">
        <v>200</v>
      </c>
      <c r="D82" s="63"/>
      <c r="E82" s="64"/>
      <c r="F82" s="64"/>
      <c r="G82" s="65"/>
      <c r="H82" s="64"/>
      <c r="I82" s="66"/>
      <c r="J82" s="67">
        <f t="shared" si="2"/>
        <v>0</v>
      </c>
      <c r="K82" s="68"/>
      <c r="L82" s="69">
        <f t="shared" si="3"/>
        <v>0</v>
      </c>
      <c r="N82" s="9"/>
      <c r="O82" s="9"/>
      <c r="P82" s="9"/>
      <c r="Q82" s="9"/>
      <c r="R82" s="9"/>
    </row>
    <row r="83" spans="1:18" s="8" customFormat="1" ht="12.75">
      <c r="A83" s="40">
        <v>33</v>
      </c>
      <c r="B83" s="52" t="s">
        <v>120</v>
      </c>
      <c r="C83" s="93">
        <v>200</v>
      </c>
      <c r="D83" s="63"/>
      <c r="E83" s="64"/>
      <c r="F83" s="64"/>
      <c r="G83" s="65"/>
      <c r="H83" s="64"/>
      <c r="I83" s="66"/>
      <c r="J83" s="67">
        <f t="shared" si="2"/>
        <v>0</v>
      </c>
      <c r="K83" s="68"/>
      <c r="L83" s="69">
        <f t="shared" si="3"/>
        <v>0</v>
      </c>
      <c r="N83" s="9"/>
      <c r="O83" s="9"/>
      <c r="P83" s="9"/>
      <c r="Q83" s="9"/>
      <c r="R83" s="9"/>
    </row>
    <row r="84" spans="1:18" s="8" customFormat="1" ht="12.75">
      <c r="A84" s="40">
        <v>34</v>
      </c>
      <c r="B84" s="52" t="s">
        <v>121</v>
      </c>
      <c r="C84" s="93">
        <v>600</v>
      </c>
      <c r="D84" s="63"/>
      <c r="E84" s="64"/>
      <c r="F84" s="64"/>
      <c r="G84" s="65"/>
      <c r="H84" s="64"/>
      <c r="I84" s="66"/>
      <c r="J84" s="67">
        <f t="shared" si="2"/>
        <v>0</v>
      </c>
      <c r="K84" s="68"/>
      <c r="L84" s="69">
        <f t="shared" si="3"/>
        <v>0</v>
      </c>
      <c r="N84" s="9"/>
      <c r="O84" s="9"/>
      <c r="P84" s="9"/>
      <c r="Q84" s="9"/>
      <c r="R84" s="9"/>
    </row>
    <row r="85" spans="1:18" s="8" customFormat="1" ht="12.75">
      <c r="A85" s="40">
        <v>35</v>
      </c>
      <c r="B85" s="52" t="s">
        <v>122</v>
      </c>
      <c r="C85" s="93">
        <v>367</v>
      </c>
      <c r="D85" s="63"/>
      <c r="E85" s="64"/>
      <c r="F85" s="64"/>
      <c r="G85" s="65"/>
      <c r="H85" s="64"/>
      <c r="I85" s="66"/>
      <c r="J85" s="67">
        <f t="shared" si="2"/>
        <v>0</v>
      </c>
      <c r="K85" s="68"/>
      <c r="L85" s="69">
        <f t="shared" si="3"/>
        <v>0</v>
      </c>
      <c r="N85" s="9"/>
      <c r="O85" s="9"/>
      <c r="P85" s="9"/>
      <c r="Q85" s="9"/>
      <c r="R85" s="9"/>
    </row>
    <row r="86" spans="1:18" s="8" customFormat="1" ht="12.75">
      <c r="A86" s="40">
        <v>36</v>
      </c>
      <c r="B86" s="52" t="s">
        <v>123</v>
      </c>
      <c r="C86" s="93">
        <v>300</v>
      </c>
      <c r="D86" s="63"/>
      <c r="E86" s="64"/>
      <c r="F86" s="64"/>
      <c r="G86" s="65"/>
      <c r="H86" s="64"/>
      <c r="I86" s="66"/>
      <c r="J86" s="67">
        <f t="shared" si="2"/>
        <v>0</v>
      </c>
      <c r="K86" s="68"/>
      <c r="L86" s="69">
        <f t="shared" si="3"/>
        <v>0</v>
      </c>
      <c r="N86" s="9"/>
      <c r="O86" s="9"/>
      <c r="P86" s="9"/>
      <c r="Q86" s="9"/>
      <c r="R86" s="9"/>
    </row>
    <row r="87" spans="1:18" s="8" customFormat="1" ht="12.75">
      <c r="A87" s="40">
        <v>37</v>
      </c>
      <c r="B87" s="52" t="s">
        <v>124</v>
      </c>
      <c r="C87" s="93">
        <v>333</v>
      </c>
      <c r="D87" s="63"/>
      <c r="E87" s="64"/>
      <c r="F87" s="64"/>
      <c r="G87" s="65"/>
      <c r="H87" s="64"/>
      <c r="I87" s="66"/>
      <c r="J87" s="67">
        <f t="shared" si="2"/>
        <v>0</v>
      </c>
      <c r="K87" s="68"/>
      <c r="L87" s="69">
        <f t="shared" si="3"/>
        <v>0</v>
      </c>
      <c r="N87" s="9"/>
      <c r="O87" s="9"/>
      <c r="P87" s="9"/>
      <c r="Q87" s="9"/>
      <c r="R87" s="9"/>
    </row>
    <row r="88" spans="1:18" s="8" customFormat="1" ht="12.75">
      <c r="A88" s="40">
        <v>38</v>
      </c>
      <c r="B88" s="52" t="s">
        <v>125</v>
      </c>
      <c r="C88" s="93">
        <v>333</v>
      </c>
      <c r="D88" s="63"/>
      <c r="E88" s="64"/>
      <c r="F88" s="64"/>
      <c r="G88" s="65"/>
      <c r="H88" s="64"/>
      <c r="I88" s="66"/>
      <c r="J88" s="67">
        <f t="shared" si="2"/>
        <v>0</v>
      </c>
      <c r="K88" s="68"/>
      <c r="L88" s="69">
        <f t="shared" si="3"/>
        <v>0</v>
      </c>
      <c r="N88" s="9"/>
      <c r="O88" s="9"/>
      <c r="P88" s="9"/>
      <c r="Q88" s="9"/>
      <c r="R88" s="9"/>
    </row>
    <row r="89" spans="1:18" s="8" customFormat="1" ht="12.75">
      <c r="A89" s="40">
        <v>39</v>
      </c>
      <c r="B89" s="52" t="s">
        <v>126</v>
      </c>
      <c r="C89" s="93">
        <v>333</v>
      </c>
      <c r="D89" s="63"/>
      <c r="E89" s="64"/>
      <c r="F89" s="64"/>
      <c r="G89" s="65"/>
      <c r="H89" s="64"/>
      <c r="I89" s="66"/>
      <c r="J89" s="67">
        <f t="shared" si="2"/>
        <v>0</v>
      </c>
      <c r="K89" s="68"/>
      <c r="L89" s="69">
        <f t="shared" si="3"/>
        <v>0</v>
      </c>
      <c r="N89" s="9"/>
      <c r="O89" s="9"/>
      <c r="P89" s="9"/>
      <c r="Q89" s="9"/>
      <c r="R89" s="9"/>
    </row>
    <row r="90" spans="1:18" s="8" customFormat="1" ht="12.75">
      <c r="A90" s="40">
        <v>40</v>
      </c>
      <c r="B90" s="52" t="s">
        <v>127</v>
      </c>
      <c r="C90" s="93">
        <v>333</v>
      </c>
      <c r="D90" s="63"/>
      <c r="E90" s="64"/>
      <c r="F90" s="64"/>
      <c r="G90" s="65"/>
      <c r="H90" s="64"/>
      <c r="I90" s="66"/>
      <c r="J90" s="67">
        <f t="shared" si="2"/>
        <v>0</v>
      </c>
      <c r="K90" s="68"/>
      <c r="L90" s="69">
        <f t="shared" si="3"/>
        <v>0</v>
      </c>
      <c r="N90" s="9"/>
      <c r="O90" s="9"/>
      <c r="P90" s="9"/>
      <c r="Q90" s="9"/>
      <c r="R90" s="9"/>
    </row>
    <row r="91" spans="1:18" s="8" customFormat="1" ht="12.75">
      <c r="A91" s="40">
        <v>41</v>
      </c>
      <c r="B91" s="52" t="s">
        <v>128</v>
      </c>
      <c r="C91" s="93">
        <v>833</v>
      </c>
      <c r="D91" s="63"/>
      <c r="E91" s="64"/>
      <c r="F91" s="64"/>
      <c r="G91" s="65"/>
      <c r="H91" s="64"/>
      <c r="I91" s="66"/>
      <c r="J91" s="67">
        <f t="shared" si="2"/>
        <v>0</v>
      </c>
      <c r="K91" s="68"/>
      <c r="L91" s="69">
        <f t="shared" si="3"/>
        <v>0</v>
      </c>
      <c r="N91" s="9"/>
      <c r="O91" s="9"/>
      <c r="P91" s="9"/>
      <c r="Q91" s="9"/>
      <c r="R91" s="9"/>
    </row>
    <row r="92" spans="1:18" s="8" customFormat="1" ht="12.75">
      <c r="A92" s="40">
        <v>42</v>
      </c>
      <c r="B92" s="52" t="s">
        <v>129</v>
      </c>
      <c r="C92" s="93">
        <v>667</v>
      </c>
      <c r="D92" s="63"/>
      <c r="E92" s="64"/>
      <c r="F92" s="64"/>
      <c r="G92" s="65"/>
      <c r="H92" s="64"/>
      <c r="I92" s="66"/>
      <c r="J92" s="67">
        <f t="shared" si="2"/>
        <v>0</v>
      </c>
      <c r="K92" s="68"/>
      <c r="L92" s="69">
        <f t="shared" si="3"/>
        <v>0</v>
      </c>
      <c r="N92" s="9"/>
      <c r="O92" s="9"/>
      <c r="P92" s="9"/>
      <c r="Q92" s="9"/>
      <c r="R92" s="9"/>
    </row>
    <row r="93" spans="1:18" s="8" customFormat="1" ht="9.75" hidden="1">
      <c r="A93" s="95"/>
      <c r="B93" s="96"/>
      <c r="C93" s="97"/>
      <c r="D93" s="63"/>
      <c r="E93" s="64"/>
      <c r="F93" s="64"/>
      <c r="G93" s="65"/>
      <c r="H93" s="64"/>
      <c r="I93" s="66"/>
      <c r="J93" s="67">
        <f t="shared" si="2"/>
        <v>0</v>
      </c>
      <c r="K93" s="68"/>
      <c r="L93" s="69">
        <f t="shared" si="3"/>
        <v>0</v>
      </c>
      <c r="N93" s="9"/>
      <c r="O93" s="9"/>
      <c r="P93" s="9"/>
      <c r="Q93" s="9"/>
      <c r="R93" s="9"/>
    </row>
    <row r="94" spans="1:18" s="6" customFormat="1" ht="12.75" customHeight="1">
      <c r="A94" s="98" t="s">
        <v>131</v>
      </c>
      <c r="B94" s="192" t="s">
        <v>130</v>
      </c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N94" s="7"/>
      <c r="O94" s="7"/>
      <c r="P94" s="7"/>
      <c r="Q94" s="7"/>
      <c r="R94" s="7"/>
    </row>
    <row r="95" spans="1:18" s="1" customFormat="1" ht="13.5">
      <c r="A95" s="39">
        <v>1</v>
      </c>
      <c r="B95" s="99"/>
      <c r="C95" s="100"/>
      <c r="D95" s="101"/>
      <c r="E95" s="102"/>
      <c r="F95" s="102"/>
      <c r="G95" s="103"/>
      <c r="H95" s="102"/>
      <c r="I95" s="104"/>
      <c r="J95" s="105"/>
      <c r="K95" s="106"/>
      <c r="L95" s="107"/>
      <c r="M95"/>
      <c r="N95" s="2"/>
      <c r="O95" s="2"/>
      <c r="P95" s="2"/>
      <c r="Q95" s="2"/>
      <c r="R95" s="2"/>
    </row>
    <row r="96" spans="1:18" s="1" customFormat="1" ht="13.5">
      <c r="A96" s="39">
        <v>2</v>
      </c>
      <c r="B96" s="99"/>
      <c r="C96" s="100"/>
      <c r="D96" s="101"/>
      <c r="E96" s="102"/>
      <c r="F96" s="102"/>
      <c r="G96" s="103"/>
      <c r="H96" s="102"/>
      <c r="I96" s="104"/>
      <c r="J96" s="105"/>
      <c r="K96" s="106"/>
      <c r="L96" s="107"/>
      <c r="M96"/>
      <c r="N96" s="2"/>
      <c r="O96" s="2"/>
      <c r="P96" s="2"/>
      <c r="Q96" s="2"/>
      <c r="R96" s="2"/>
    </row>
    <row r="97" spans="1:18" s="1" customFormat="1" ht="13.5">
      <c r="A97" s="39">
        <v>3</v>
      </c>
      <c r="B97" s="99"/>
      <c r="C97" s="100"/>
      <c r="D97" s="101"/>
      <c r="E97" s="102"/>
      <c r="F97" s="102"/>
      <c r="G97" s="103"/>
      <c r="H97" s="102"/>
      <c r="I97" s="104"/>
      <c r="J97" s="105"/>
      <c r="K97" s="106"/>
      <c r="L97" s="107"/>
      <c r="M97"/>
      <c r="N97" s="2"/>
      <c r="O97" s="2"/>
      <c r="P97" s="2"/>
      <c r="Q97" s="2"/>
      <c r="R97" s="2"/>
    </row>
    <row r="98" spans="1:18" s="1" customFormat="1" ht="13.5">
      <c r="A98" s="95"/>
      <c r="B98" s="99"/>
      <c r="C98" s="100"/>
      <c r="D98" s="101"/>
      <c r="E98" s="102"/>
      <c r="F98" s="102"/>
      <c r="G98" s="103"/>
      <c r="H98" s="102"/>
      <c r="I98" s="104"/>
      <c r="J98" s="105"/>
      <c r="K98" s="106"/>
      <c r="L98" s="107"/>
      <c r="M98"/>
      <c r="N98" s="2"/>
      <c r="O98" s="2"/>
      <c r="P98" s="2"/>
      <c r="Q98" s="2"/>
      <c r="R98" s="2"/>
    </row>
    <row r="99" spans="1:18" s="1" customFormat="1" ht="12.75" customHeight="1">
      <c r="A99" s="98" t="s">
        <v>4</v>
      </c>
      <c r="B99" s="192" t="s">
        <v>132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/>
      <c r="N99" s="2"/>
      <c r="O99" s="2"/>
      <c r="P99" s="2"/>
      <c r="Q99" s="2"/>
      <c r="R99" s="2"/>
    </row>
    <row r="100" spans="1:18" s="1" customFormat="1" ht="13.5">
      <c r="A100" s="38">
        <v>1</v>
      </c>
      <c r="B100" s="99"/>
      <c r="C100" s="100"/>
      <c r="D100" s="101"/>
      <c r="E100" s="102"/>
      <c r="F100" s="102"/>
      <c r="G100" s="103"/>
      <c r="H100" s="102"/>
      <c r="I100" s="104"/>
      <c r="J100" s="108"/>
      <c r="K100" s="106"/>
      <c r="L100" s="107"/>
      <c r="M100"/>
      <c r="N100" s="2"/>
      <c r="O100" s="2"/>
      <c r="P100" s="2"/>
      <c r="Q100" s="2"/>
      <c r="R100" s="2"/>
    </row>
    <row r="101" spans="1:18" s="1" customFormat="1" ht="13.5">
      <c r="A101" s="38">
        <v>2</v>
      </c>
      <c r="B101" s="99"/>
      <c r="C101" s="100"/>
      <c r="D101" s="101"/>
      <c r="E101" s="102"/>
      <c r="F101" s="102"/>
      <c r="G101" s="103"/>
      <c r="H101" s="102"/>
      <c r="I101" s="104"/>
      <c r="J101" s="108"/>
      <c r="K101" s="106"/>
      <c r="L101" s="107"/>
      <c r="M101"/>
      <c r="N101" s="2"/>
      <c r="O101" s="2"/>
      <c r="P101" s="2"/>
      <c r="Q101" s="2"/>
      <c r="R101" s="2"/>
    </row>
    <row r="102" spans="1:18" s="1" customFormat="1" ht="13.5">
      <c r="A102" s="38">
        <v>3</v>
      </c>
      <c r="B102" s="99"/>
      <c r="C102" s="100"/>
      <c r="D102" s="101"/>
      <c r="E102" s="102"/>
      <c r="F102" s="102"/>
      <c r="G102" s="103"/>
      <c r="H102" s="102"/>
      <c r="I102" s="104"/>
      <c r="J102" s="108"/>
      <c r="K102" s="106"/>
      <c r="L102" s="107"/>
      <c r="M102"/>
      <c r="N102" s="2"/>
      <c r="O102" s="2"/>
      <c r="P102" s="2"/>
      <c r="Q102" s="2"/>
      <c r="R102" s="2"/>
    </row>
    <row r="103" spans="1:18" s="1" customFormat="1" ht="13.5">
      <c r="A103" s="95"/>
      <c r="B103" s="99"/>
      <c r="C103" s="100"/>
      <c r="D103" s="101"/>
      <c r="E103" s="102"/>
      <c r="F103" s="102"/>
      <c r="G103" s="103"/>
      <c r="H103" s="102"/>
      <c r="I103" s="104"/>
      <c r="J103" s="108"/>
      <c r="K103" s="106"/>
      <c r="L103" s="107"/>
      <c r="M103"/>
      <c r="N103" s="2"/>
      <c r="O103" s="2"/>
      <c r="P103" s="2"/>
      <c r="Q103" s="2"/>
      <c r="R103" s="2"/>
    </row>
    <row r="104" spans="1:13" s="1" customFormat="1" ht="19.5" customHeight="1">
      <c r="A104" s="193" t="s">
        <v>133</v>
      </c>
      <c r="B104" s="193"/>
      <c r="C104" s="193"/>
      <c r="D104" s="193"/>
      <c r="E104" s="193"/>
      <c r="F104" s="193"/>
      <c r="G104" s="193"/>
      <c r="H104" s="193"/>
      <c r="I104" s="193"/>
      <c r="J104" s="109">
        <f>SUM(J8:J103)</f>
        <v>0</v>
      </c>
      <c r="K104" s="110"/>
      <c r="L104" s="109">
        <f>SUM(L8:L103)</f>
        <v>0</v>
      </c>
      <c r="M104"/>
    </row>
    <row r="105" spans="1:13" s="1" customFormat="1" ht="21.75" customHeight="1">
      <c r="A105" s="182" t="s">
        <v>134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/>
    </row>
    <row r="106" spans="1:13" s="1" customFormat="1" ht="49.5" customHeight="1">
      <c r="A106" s="196" t="s">
        <v>135</v>
      </c>
      <c r="B106" s="183" t="s">
        <v>151</v>
      </c>
      <c r="C106" s="183"/>
      <c r="D106" s="183"/>
      <c r="E106" s="183"/>
      <c r="F106" s="222" t="s">
        <v>136</v>
      </c>
      <c r="G106" s="223"/>
      <c r="H106" s="222" t="s">
        <v>137</v>
      </c>
      <c r="I106" s="223"/>
      <c r="J106" s="111" t="s">
        <v>138</v>
      </c>
      <c r="K106" s="187" t="s">
        <v>139</v>
      </c>
      <c r="L106" s="112" t="s">
        <v>140</v>
      </c>
      <c r="M106"/>
    </row>
    <row r="107" spans="1:13" s="1" customFormat="1" ht="18" customHeight="1">
      <c r="A107" s="196"/>
      <c r="B107" s="183"/>
      <c r="C107" s="183"/>
      <c r="D107" s="183"/>
      <c r="E107" s="183"/>
      <c r="F107" s="224"/>
      <c r="G107" s="225"/>
      <c r="H107" s="224"/>
      <c r="I107" s="225"/>
      <c r="J107" s="113" t="s">
        <v>141</v>
      </c>
      <c r="K107" s="187"/>
      <c r="L107" s="114" t="s">
        <v>142</v>
      </c>
      <c r="M107"/>
    </row>
    <row r="108" spans="1:13" s="1" customFormat="1" ht="12.75" customHeight="1">
      <c r="A108" s="115" t="s">
        <v>30</v>
      </c>
      <c r="B108" s="188" t="s">
        <v>31</v>
      </c>
      <c r="C108" s="188"/>
      <c r="D108" s="188"/>
      <c r="E108" s="188"/>
      <c r="F108" s="210" t="s">
        <v>32</v>
      </c>
      <c r="G108" s="211"/>
      <c r="H108" s="226" t="s">
        <v>33</v>
      </c>
      <c r="I108" s="227"/>
      <c r="J108" s="58" t="s">
        <v>34</v>
      </c>
      <c r="K108" s="115" t="s">
        <v>35</v>
      </c>
      <c r="L108" s="115" t="s">
        <v>37</v>
      </c>
      <c r="M108"/>
    </row>
    <row r="109" spans="1:13" s="1" customFormat="1" ht="24.75" customHeight="1">
      <c r="A109" s="116">
        <v>1</v>
      </c>
      <c r="B109" s="189"/>
      <c r="C109" s="189"/>
      <c r="D109" s="189"/>
      <c r="E109" s="189"/>
      <c r="F109" s="212">
        <v>12</v>
      </c>
      <c r="G109" s="213"/>
      <c r="H109" s="228"/>
      <c r="I109" s="194"/>
      <c r="J109" s="117"/>
      <c r="K109" s="118"/>
      <c r="L109" s="69">
        <f>J109*K109%+J109</f>
        <v>0</v>
      </c>
      <c r="M109"/>
    </row>
    <row r="110" spans="1:13" s="1" customFormat="1" ht="24.75" customHeight="1">
      <c r="A110" s="199" t="s">
        <v>152</v>
      </c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/>
    </row>
    <row r="111" spans="1:12" s="1" customFormat="1" ht="51" customHeight="1">
      <c r="A111" s="196" t="s">
        <v>135</v>
      </c>
      <c r="B111" s="202" t="s">
        <v>172</v>
      </c>
      <c r="C111" s="203"/>
      <c r="D111" s="206" t="s">
        <v>240</v>
      </c>
      <c r="E111" s="207"/>
      <c r="F111" s="216" t="s">
        <v>232</v>
      </c>
      <c r="G111" s="216"/>
      <c r="H111" s="214" t="s">
        <v>235</v>
      </c>
      <c r="I111" s="207"/>
      <c r="J111" s="163" t="s">
        <v>239</v>
      </c>
      <c r="K111" s="190" t="s">
        <v>139</v>
      </c>
      <c r="L111" s="162" t="s">
        <v>233</v>
      </c>
    </row>
    <row r="112" spans="1:13" s="1" customFormat="1" ht="20.25" customHeight="1">
      <c r="A112" s="196"/>
      <c r="B112" s="204"/>
      <c r="C112" s="205"/>
      <c r="D112" s="208"/>
      <c r="E112" s="209"/>
      <c r="F112" s="216"/>
      <c r="G112" s="216"/>
      <c r="H112" s="215" t="s">
        <v>236</v>
      </c>
      <c r="I112" s="215"/>
      <c r="J112" s="164" t="s">
        <v>237</v>
      </c>
      <c r="K112" s="190"/>
      <c r="L112" s="165" t="s">
        <v>238</v>
      </c>
      <c r="M112"/>
    </row>
    <row r="113" spans="1:13" s="1" customFormat="1" ht="12" customHeight="1">
      <c r="A113" s="115" t="s">
        <v>30</v>
      </c>
      <c r="B113" s="58" t="s">
        <v>31</v>
      </c>
      <c r="C113" s="119"/>
      <c r="D113" s="210" t="s">
        <v>32</v>
      </c>
      <c r="E113" s="211"/>
      <c r="F113" s="188" t="s">
        <v>33</v>
      </c>
      <c r="G113" s="188"/>
      <c r="H113" s="195" t="s">
        <v>34</v>
      </c>
      <c r="I113" s="211"/>
      <c r="J113" s="120" t="s">
        <v>35</v>
      </c>
      <c r="K113" s="115" t="s">
        <v>36</v>
      </c>
      <c r="L113" s="115" t="s">
        <v>37</v>
      </c>
      <c r="M113"/>
    </row>
    <row r="114" spans="1:13" s="1" customFormat="1" ht="15" customHeight="1">
      <c r="A114" s="121">
        <v>1</v>
      </c>
      <c r="B114" s="220" t="s">
        <v>175</v>
      </c>
      <c r="C114" s="221"/>
      <c r="D114" s="218"/>
      <c r="E114" s="219"/>
      <c r="F114" s="217">
        <v>12</v>
      </c>
      <c r="G114" s="217"/>
      <c r="H114" s="217">
        <f>D114/F114</f>
        <v>0</v>
      </c>
      <c r="I114" s="217"/>
      <c r="J114" s="122">
        <f>H114*F114</f>
        <v>0</v>
      </c>
      <c r="K114" s="123"/>
      <c r="L114" s="124">
        <f>J114+(J114*K114%)</f>
        <v>0</v>
      </c>
      <c r="M114"/>
    </row>
    <row r="115" spans="1:13" s="1" customFormat="1" ht="15" customHeight="1">
      <c r="A115" s="121">
        <v>2</v>
      </c>
      <c r="B115" s="220" t="s">
        <v>176</v>
      </c>
      <c r="C115" s="221"/>
      <c r="D115" s="218"/>
      <c r="E115" s="219"/>
      <c r="F115" s="217">
        <v>12</v>
      </c>
      <c r="G115" s="217"/>
      <c r="H115" s="217">
        <f>D115/F115</f>
        <v>0</v>
      </c>
      <c r="I115" s="217"/>
      <c r="J115" s="122">
        <f>H115*F115</f>
        <v>0</v>
      </c>
      <c r="K115" s="123"/>
      <c r="L115" s="124">
        <f>J115+(J115*K115%)</f>
        <v>0</v>
      </c>
      <c r="M115"/>
    </row>
    <row r="116" spans="1:14" s="1" customFormat="1" ht="15">
      <c r="A116" s="201" t="s">
        <v>234</v>
      </c>
      <c r="B116" s="201"/>
      <c r="C116" s="201"/>
      <c r="D116" s="201"/>
      <c r="E116" s="201"/>
      <c r="F116" s="201"/>
      <c r="G116" s="201"/>
      <c r="H116" s="201"/>
      <c r="I116" s="201"/>
      <c r="J116" s="125">
        <f>SUM(J104:J115)</f>
        <v>0</v>
      </c>
      <c r="K116" s="126"/>
      <c r="L116" s="125">
        <f>SUM(L104:L115)</f>
        <v>0</v>
      </c>
      <c r="M116" s="10"/>
      <c r="N116"/>
    </row>
    <row r="117" spans="1:14" s="1" customFormat="1" ht="15">
      <c r="A117" s="127"/>
      <c r="B117" s="127"/>
      <c r="C117" s="127"/>
      <c r="D117" s="127"/>
      <c r="E117" s="127"/>
      <c r="F117" s="127"/>
      <c r="G117" s="127"/>
      <c r="H117" s="127"/>
      <c r="I117" s="127"/>
      <c r="J117" s="128"/>
      <c r="K117" s="128"/>
      <c r="L117" s="129"/>
      <c r="M117" s="10"/>
      <c r="N117"/>
    </row>
    <row r="118" spans="1:14" s="1" customFormat="1" ht="14.25">
      <c r="A118" s="27" t="s">
        <v>143</v>
      </c>
      <c r="B118" s="4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/>
      <c r="N118"/>
    </row>
    <row r="119" spans="1:14" s="1" customFormat="1" ht="14.25">
      <c r="A119" s="49"/>
      <c r="B119" s="4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/>
      <c r="N119"/>
    </row>
    <row r="120" spans="1:17" s="1" customFormat="1" ht="14.25" customHeight="1">
      <c r="A120" s="130" t="s">
        <v>144</v>
      </c>
      <c r="B120" s="46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/>
      <c r="N120"/>
      <c r="Q120" s="11"/>
    </row>
    <row r="121" spans="1:21" s="1" customFormat="1" ht="18" customHeight="1">
      <c r="A121" s="131" t="s">
        <v>145</v>
      </c>
      <c r="B121" s="198" t="s">
        <v>146</v>
      </c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4"/>
      <c r="N121" s="4"/>
      <c r="O121" s="12"/>
      <c r="P121" s="12"/>
      <c r="Q121" s="13"/>
      <c r="R121" s="12"/>
      <c r="S121" s="12"/>
      <c r="T121" s="12"/>
      <c r="U121" s="12"/>
    </row>
    <row r="122" spans="1:21" s="1" customFormat="1" ht="27.75" customHeight="1">
      <c r="A122" s="131" t="s">
        <v>147</v>
      </c>
      <c r="B122" s="198" t="s">
        <v>184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4"/>
      <c r="N122" s="4"/>
      <c r="O122" s="12"/>
      <c r="P122" s="12"/>
      <c r="Q122" s="14"/>
      <c r="R122" s="12"/>
      <c r="S122" s="12"/>
      <c r="T122" s="12"/>
      <c r="U122" s="12"/>
    </row>
    <row r="123" spans="1:21" s="1" customFormat="1" ht="28.5" customHeight="1">
      <c r="A123" s="131" t="s">
        <v>148</v>
      </c>
      <c r="B123" s="198" t="s">
        <v>149</v>
      </c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4"/>
      <c r="N123" s="4"/>
      <c r="O123" s="12"/>
      <c r="P123" s="12"/>
      <c r="Q123" s="12"/>
      <c r="R123" s="12"/>
      <c r="S123" s="12"/>
      <c r="T123" s="12"/>
      <c r="U123" s="12"/>
    </row>
    <row r="124" spans="1:21" s="1" customFormat="1" ht="30" customHeight="1">
      <c r="A124" s="131" t="s">
        <v>150</v>
      </c>
      <c r="B124" s="198" t="s">
        <v>186</v>
      </c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4"/>
      <c r="N124" s="4"/>
      <c r="O124" s="12"/>
      <c r="P124" s="12"/>
      <c r="Q124" s="12"/>
      <c r="R124" s="12"/>
      <c r="S124" s="12"/>
      <c r="T124" s="12"/>
      <c r="U124" s="12"/>
    </row>
    <row r="125" spans="1:21" s="1" customFormat="1" ht="15.75" customHeight="1">
      <c r="A125" s="131" t="s">
        <v>153</v>
      </c>
      <c r="B125" s="57" t="s">
        <v>154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"/>
      <c r="N125" s="4"/>
      <c r="O125" s="12"/>
      <c r="P125" s="12"/>
      <c r="Q125" s="12"/>
      <c r="R125" s="12"/>
      <c r="S125" s="12"/>
      <c r="T125" s="12"/>
      <c r="U125" s="12"/>
    </row>
    <row r="126" spans="1:21" s="1" customFormat="1" ht="16.5" customHeight="1">
      <c r="A126" s="131" t="s">
        <v>155</v>
      </c>
      <c r="B126" s="198" t="s">
        <v>156</v>
      </c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4"/>
      <c r="N126" s="4"/>
      <c r="O126" s="12"/>
      <c r="P126" s="12"/>
      <c r="Q126" s="12"/>
      <c r="R126" s="12"/>
      <c r="S126" s="12"/>
      <c r="T126" s="12"/>
      <c r="U126" s="12"/>
    </row>
    <row r="127" spans="1:21" ht="26.25" customHeight="1">
      <c r="A127" s="131" t="s">
        <v>157</v>
      </c>
      <c r="B127" s="198" t="s">
        <v>158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8" customHeight="1">
      <c r="A128" s="131" t="s">
        <v>159</v>
      </c>
      <c r="B128" s="198" t="s">
        <v>160</v>
      </c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5"/>
      <c r="N128" s="15"/>
      <c r="O128" s="4"/>
      <c r="P128" s="4"/>
      <c r="Q128" s="4"/>
      <c r="R128" s="4"/>
      <c r="S128" s="4"/>
      <c r="T128" s="4"/>
      <c r="U128" s="4"/>
    </row>
    <row r="129" spans="1:21" ht="18" customHeight="1">
      <c r="A129" s="131" t="s">
        <v>161</v>
      </c>
      <c r="B129" s="198" t="s">
        <v>162</v>
      </c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6"/>
      <c r="N129" s="16"/>
      <c r="O129" s="4"/>
      <c r="P129" s="4"/>
      <c r="Q129" s="4"/>
      <c r="R129" s="4"/>
      <c r="S129" s="4"/>
      <c r="T129" s="4"/>
      <c r="U129" s="4"/>
    </row>
    <row r="130" spans="1:21" ht="18" customHeight="1">
      <c r="A130" s="131" t="s">
        <v>163</v>
      </c>
      <c r="B130" s="198" t="s">
        <v>164</v>
      </c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6"/>
      <c r="N130" s="16"/>
      <c r="O130" s="4"/>
      <c r="P130" s="4"/>
      <c r="Q130" s="4"/>
      <c r="R130" s="4"/>
      <c r="S130" s="4"/>
      <c r="T130" s="4"/>
      <c r="U130" s="4"/>
    </row>
    <row r="131" spans="1:21" ht="18" customHeight="1">
      <c r="A131" s="131" t="s">
        <v>165</v>
      </c>
      <c r="B131" s="198" t="s">
        <v>166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25.5" customHeight="1">
      <c r="A132" s="131" t="s">
        <v>167</v>
      </c>
      <c r="B132" s="198" t="s">
        <v>8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8" customHeight="1">
      <c r="A133" s="131" t="s">
        <v>169</v>
      </c>
      <c r="B133" s="198" t="s">
        <v>168</v>
      </c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4"/>
      <c r="N133" s="4"/>
      <c r="O133" s="4"/>
      <c r="P133" s="4"/>
      <c r="Q133" s="4"/>
      <c r="R133" s="4"/>
      <c r="S133" s="4"/>
      <c r="T133" s="4"/>
      <c r="U133" s="4"/>
    </row>
    <row r="134" spans="1:18" ht="158.25" customHeight="1">
      <c r="A134" s="131" t="s">
        <v>170</v>
      </c>
      <c r="B134" s="198" t="s">
        <v>173</v>
      </c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4"/>
      <c r="N134" s="4"/>
      <c r="O134" s="4"/>
      <c r="P134" s="4"/>
      <c r="Q134" s="4"/>
      <c r="R134" s="4"/>
    </row>
    <row r="135" spans="1:18" ht="127.5" customHeight="1">
      <c r="A135" s="131" t="s">
        <v>171</v>
      </c>
      <c r="B135" s="198" t="s">
        <v>174</v>
      </c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4"/>
      <c r="N135" s="4"/>
      <c r="O135" s="4"/>
      <c r="P135" s="4"/>
      <c r="Q135" s="4"/>
      <c r="R135" s="4"/>
    </row>
    <row r="136" spans="1:21" ht="18" customHeight="1">
      <c r="A136" s="131" t="s">
        <v>7</v>
      </c>
      <c r="B136" s="198" t="s">
        <v>188</v>
      </c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4"/>
      <c r="N136" s="4"/>
      <c r="O136" s="4"/>
      <c r="P136" s="4"/>
      <c r="Q136" s="4"/>
      <c r="R136" s="4"/>
      <c r="S136" s="4"/>
      <c r="T136" s="4"/>
      <c r="U136" s="4"/>
    </row>
    <row r="137" spans="1:12" ht="15">
      <c r="A137" s="132"/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1:12" ht="15">
      <c r="A138" s="45" t="s">
        <v>189</v>
      </c>
      <c r="B138" s="135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</row>
    <row r="139" spans="1:12" ht="9" customHeight="1">
      <c r="A139" s="27"/>
      <c r="B139" s="135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1:12" ht="15">
      <c r="A140" s="45" t="s">
        <v>190</v>
      </c>
      <c r="B140" s="135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1:12" ht="10.5" customHeight="1">
      <c r="A141" s="136"/>
      <c r="B141" s="137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1:12" ht="10.5" customHeight="1">
      <c r="A142" s="136"/>
      <c r="B142" s="137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</row>
    <row r="143" spans="1:14" ht="34.5" customHeight="1">
      <c r="A143" s="59"/>
      <c r="B143" s="34" t="s">
        <v>191</v>
      </c>
      <c r="C143" s="34"/>
      <c r="D143" s="34"/>
      <c r="E143" s="37"/>
      <c r="F143" s="59"/>
      <c r="G143" s="59" t="s">
        <v>192</v>
      </c>
      <c r="H143" s="59"/>
      <c r="I143" s="59"/>
      <c r="J143" s="59"/>
      <c r="K143" s="134"/>
      <c r="L143" s="134"/>
      <c r="M143" s="17"/>
      <c r="N143" s="17"/>
    </row>
    <row r="144" spans="1:14" ht="25.5" customHeight="1">
      <c r="A144" s="59"/>
      <c r="B144" s="35" t="s">
        <v>193</v>
      </c>
      <c r="C144" s="35"/>
      <c r="D144" s="35"/>
      <c r="E144" s="138"/>
      <c r="F144" s="59"/>
      <c r="G144" s="200" t="s">
        <v>194</v>
      </c>
      <c r="H144" s="200"/>
      <c r="I144" s="200"/>
      <c r="J144" s="200"/>
      <c r="K144" s="200"/>
      <c r="L144" s="134"/>
      <c r="M144" s="17"/>
      <c r="N144" s="17"/>
    </row>
    <row r="145" spans="2:12" ht="9" customHeight="1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2:12" ht="2.25" customHeight="1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2:12" ht="13.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2:12" ht="13.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2:12" ht="13.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2:12" ht="13.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2:12" ht="13.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2:12" ht="13.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2:12" ht="13.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2:12" ht="13.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2:12" ht="13.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2:12" ht="13.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2:12" ht="13.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2:12" ht="13.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2:12" ht="13.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2:12" ht="13.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2:12" ht="13.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2:12" ht="13.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2:12" ht="13.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</sheetData>
  <sheetProtection/>
  <mergeCells count="63"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05:L105"/>
    <mergeCell ref="A106:A107"/>
    <mergeCell ref="B106:E107"/>
    <mergeCell ref="F106:G107"/>
    <mergeCell ref="B7:L7"/>
    <mergeCell ref="B94:L94"/>
    <mergeCell ref="B99:L99"/>
    <mergeCell ref="A104:I104"/>
    <mergeCell ref="B123:L123"/>
    <mergeCell ref="K106:K107"/>
    <mergeCell ref="B108:E108"/>
    <mergeCell ref="B109:E109"/>
    <mergeCell ref="H115:I115"/>
    <mergeCell ref="F114:G114"/>
    <mergeCell ref="F115:G115"/>
    <mergeCell ref="K111:K112"/>
    <mergeCell ref="F113:G113"/>
    <mergeCell ref="D114:E114"/>
    <mergeCell ref="B136:L136"/>
    <mergeCell ref="G144:K144"/>
    <mergeCell ref="B124:L124"/>
    <mergeCell ref="B126:L126"/>
    <mergeCell ref="B127:L127"/>
    <mergeCell ref="B128:L128"/>
    <mergeCell ref="B129:L129"/>
    <mergeCell ref="B130:L130"/>
    <mergeCell ref="A111:A112"/>
    <mergeCell ref="A1:L1"/>
    <mergeCell ref="B134:L134"/>
    <mergeCell ref="B135:L135"/>
    <mergeCell ref="B132:L132"/>
    <mergeCell ref="B131:L131"/>
    <mergeCell ref="B133:L133"/>
    <mergeCell ref="A110:L110"/>
    <mergeCell ref="B121:L121"/>
    <mergeCell ref="B122:L122"/>
    <mergeCell ref="D115:E115"/>
    <mergeCell ref="B114:C114"/>
    <mergeCell ref="B115:C115"/>
    <mergeCell ref="H106:I107"/>
    <mergeCell ref="H108:I108"/>
    <mergeCell ref="H109:I109"/>
    <mergeCell ref="H113:I113"/>
    <mergeCell ref="A116:I116"/>
    <mergeCell ref="B111:C112"/>
    <mergeCell ref="D111:E112"/>
    <mergeCell ref="F108:G108"/>
    <mergeCell ref="F109:G109"/>
    <mergeCell ref="H111:I111"/>
    <mergeCell ref="H112:I112"/>
    <mergeCell ref="F111:G112"/>
    <mergeCell ref="H114:I114"/>
    <mergeCell ref="D113:E113"/>
  </mergeCells>
  <printOptions horizontalCentered="1"/>
  <pageMargins left="0.31496062992125984" right="0.31496062992125984" top="0.984251968503937" bottom="0.6692913385826772" header="0.5905511811023623" footer="0.31496062992125984"/>
  <pageSetup fitToHeight="0" fitToWidth="0" orientation="landscape" pageOrder="overThenDown" paperSize="9" r:id="rId1"/>
  <headerFooter alignWithMargins="0">
    <oddHeader>&amp;C&amp;10Zał. 1A do SIWZ Formularz asortymentowo-cenowy&amp;R&amp;10SPZOZ_NT/DZP/PN/04/18</oddHeader>
    <oddFooter>&amp;C&amp;10&amp;A   Strona &amp;P</oddFooter>
  </headerFooter>
  <colBreaks count="1" manualBreakCount="1">
    <brk id="12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="120" zoomScaleNormal="120" zoomScalePageLayoutView="0" workbookViewId="0" topLeftCell="A34">
      <selection activeCell="E10" sqref="E10"/>
    </sheetView>
  </sheetViews>
  <sheetFormatPr defaultColWidth="6.69921875" defaultRowHeight="14.25"/>
  <cols>
    <col min="1" max="1" width="3.19921875" style="0" customWidth="1"/>
    <col min="2" max="2" width="49.5" style="0" customWidth="1"/>
    <col min="3" max="3" width="7.5" style="0" customWidth="1"/>
    <col min="4" max="4" width="7.59765625" style="0" customWidth="1"/>
    <col min="5" max="5" width="18" style="0" customWidth="1"/>
    <col min="6" max="6" width="7.69921875" style="0" customWidth="1"/>
    <col min="7" max="7" width="6.69921875" style="0" customWidth="1"/>
    <col min="8" max="8" width="53.69921875" style="0" customWidth="1"/>
  </cols>
  <sheetData>
    <row r="1" spans="1:8" ht="30" customHeight="1">
      <c r="A1" s="176" t="s">
        <v>6</v>
      </c>
      <c r="B1" s="176"/>
      <c r="C1" s="176"/>
      <c r="D1" s="176"/>
      <c r="E1" s="176"/>
      <c r="H1" s="168"/>
    </row>
    <row r="2" spans="1:8" ht="15.75" customHeight="1">
      <c r="A2" s="53"/>
      <c r="B2" s="53"/>
      <c r="C2" s="53"/>
      <c r="D2" s="53"/>
      <c r="H2" s="168"/>
    </row>
    <row r="3" spans="1:8" ht="83.25" customHeight="1">
      <c r="A3" s="177" t="s">
        <v>0</v>
      </c>
      <c r="B3" s="177"/>
      <c r="C3" s="177"/>
      <c r="D3" s="177"/>
      <c r="E3" s="177"/>
      <c r="H3" s="169"/>
    </row>
    <row r="4" spans="1:5" ht="15.75" customHeight="1">
      <c r="A4" s="179" t="s">
        <v>181</v>
      </c>
      <c r="B4" s="179"/>
      <c r="C4" s="178"/>
      <c r="D4" s="178"/>
      <c r="E4" s="178"/>
    </row>
    <row r="5" spans="1:5" ht="15" customHeight="1">
      <c r="A5" s="179" t="s">
        <v>229</v>
      </c>
      <c r="B5" s="179"/>
      <c r="C5" s="178"/>
      <c r="D5" s="178"/>
      <c r="E5" s="178"/>
    </row>
    <row r="6" spans="1:5" ht="15" customHeight="1">
      <c r="A6" s="179" t="s">
        <v>230</v>
      </c>
      <c r="B6" s="179"/>
      <c r="C6" s="178"/>
      <c r="D6" s="178"/>
      <c r="E6" s="178"/>
    </row>
    <row r="7" spans="1:5" ht="17.25" customHeight="1">
      <c r="A7" s="179" t="s">
        <v>231</v>
      </c>
      <c r="B7" s="179"/>
      <c r="C7" s="178"/>
      <c r="D7" s="178"/>
      <c r="E7" s="178"/>
    </row>
    <row r="8" spans="1:5" s="21" customFormat="1" ht="39.75" customHeight="1">
      <c r="A8" s="154" t="s">
        <v>195</v>
      </c>
      <c r="B8" s="155" t="s">
        <v>196</v>
      </c>
      <c r="C8" s="156" t="s">
        <v>178</v>
      </c>
      <c r="D8" s="157" t="s">
        <v>10</v>
      </c>
      <c r="E8" s="157" t="s">
        <v>180</v>
      </c>
    </row>
    <row r="9" spans="1:250" ht="18" customHeight="1">
      <c r="A9" s="181" t="s">
        <v>197</v>
      </c>
      <c r="B9" s="181"/>
      <c r="C9" s="148"/>
      <c r="D9" s="152"/>
      <c r="E9" s="153"/>
      <c r="F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</row>
    <row r="10" spans="1:256" ht="74.25" customHeight="1">
      <c r="A10" s="28">
        <v>1</v>
      </c>
      <c r="B10" s="144" t="s">
        <v>198</v>
      </c>
      <c r="C10" s="150" t="s">
        <v>179</v>
      </c>
      <c r="D10" s="149"/>
      <c r="E10" s="55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2.5" customHeight="1">
      <c r="A11" s="28">
        <v>2</v>
      </c>
      <c r="B11" s="141" t="s">
        <v>199</v>
      </c>
      <c r="C11" s="150" t="s">
        <v>179</v>
      </c>
      <c r="D11" s="149"/>
      <c r="E11" s="55"/>
      <c r="F11" s="22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5.5" customHeight="1">
      <c r="A12" s="28">
        <v>3</v>
      </c>
      <c r="B12" s="145" t="s">
        <v>200</v>
      </c>
      <c r="C12" s="150" t="s">
        <v>179</v>
      </c>
      <c r="D12" s="149"/>
      <c r="E12" s="55"/>
      <c r="F12" s="22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7" customHeight="1">
      <c r="A13" s="28">
        <v>4</v>
      </c>
      <c r="B13" s="145" t="s">
        <v>201</v>
      </c>
      <c r="C13" s="150" t="s">
        <v>179</v>
      </c>
      <c r="D13" s="149"/>
      <c r="E13" s="55"/>
      <c r="F13" s="22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7" customHeight="1">
      <c r="A14" s="28">
        <v>5</v>
      </c>
      <c r="B14" s="139" t="s">
        <v>202</v>
      </c>
      <c r="C14" s="150" t="s">
        <v>179</v>
      </c>
      <c r="D14" s="149"/>
      <c r="E14" s="55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0.25" customHeight="1">
      <c r="A15" s="28">
        <v>6</v>
      </c>
      <c r="B15" s="140" t="s">
        <v>203</v>
      </c>
      <c r="C15" s="150" t="s">
        <v>179</v>
      </c>
      <c r="D15" s="149"/>
      <c r="E15" s="55"/>
      <c r="F15" s="22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0.25" customHeight="1">
      <c r="A16" s="28">
        <v>7</v>
      </c>
      <c r="B16" s="144" t="s">
        <v>204</v>
      </c>
      <c r="C16" s="150" t="s">
        <v>179</v>
      </c>
      <c r="D16" s="149"/>
      <c r="E16" s="55"/>
      <c r="F16" s="22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28.5" customHeight="1">
      <c r="A17" s="28">
        <v>8</v>
      </c>
      <c r="B17" s="145" t="s">
        <v>205</v>
      </c>
      <c r="C17" s="150" t="s">
        <v>179</v>
      </c>
      <c r="D17" s="149"/>
      <c r="E17" s="55"/>
      <c r="F17" s="22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29.25" customHeight="1">
      <c r="A18" s="28">
        <v>9</v>
      </c>
      <c r="B18" s="141" t="s">
        <v>206</v>
      </c>
      <c r="C18" s="150" t="s">
        <v>179</v>
      </c>
      <c r="D18" s="149"/>
      <c r="E18" s="55"/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36.75" customHeight="1">
      <c r="A19" s="28">
        <v>10</v>
      </c>
      <c r="B19" s="145" t="s">
        <v>207</v>
      </c>
      <c r="C19" s="150" t="s">
        <v>179</v>
      </c>
      <c r="D19" s="149"/>
      <c r="E19" s="55"/>
      <c r="F19" s="22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22.5" customHeight="1">
      <c r="A20" s="28">
        <v>11</v>
      </c>
      <c r="B20" s="141" t="s">
        <v>208</v>
      </c>
      <c r="C20" s="150" t="s">
        <v>179</v>
      </c>
      <c r="D20" s="149"/>
      <c r="E20" s="55"/>
      <c r="F20" s="22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9.25" customHeight="1">
      <c r="A21" s="28">
        <v>12</v>
      </c>
      <c r="B21" s="141" t="s">
        <v>209</v>
      </c>
      <c r="C21" s="150" t="s">
        <v>179</v>
      </c>
      <c r="D21" s="149"/>
      <c r="E21" s="55"/>
      <c r="F21" s="22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7" customHeight="1">
      <c r="A22" s="28">
        <v>11</v>
      </c>
      <c r="B22" s="141" t="s">
        <v>210</v>
      </c>
      <c r="C22" s="150" t="s">
        <v>179</v>
      </c>
      <c r="D22" s="149"/>
      <c r="E22" s="55"/>
      <c r="F22" s="22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25.5" customHeight="1">
      <c r="A23" s="28">
        <v>12</v>
      </c>
      <c r="B23" s="144" t="s">
        <v>211</v>
      </c>
      <c r="C23" s="150" t="s">
        <v>179</v>
      </c>
      <c r="D23" s="149"/>
      <c r="E23" s="55"/>
      <c r="F23" s="22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21" customHeight="1">
      <c r="A24" s="28">
        <v>13</v>
      </c>
      <c r="B24" s="144" t="s">
        <v>212</v>
      </c>
      <c r="C24" s="150" t="s">
        <v>179</v>
      </c>
      <c r="D24" s="149"/>
      <c r="E24" s="55"/>
      <c r="F24" s="22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26.25" customHeight="1">
      <c r="A25" s="28">
        <v>14</v>
      </c>
      <c r="B25" s="146" t="s">
        <v>213</v>
      </c>
      <c r="C25" s="150" t="s">
        <v>179</v>
      </c>
      <c r="D25" s="149"/>
      <c r="E25" s="55"/>
      <c r="F25" s="22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27" customHeight="1">
      <c r="A26" s="28">
        <v>15</v>
      </c>
      <c r="B26" s="146" t="s">
        <v>214</v>
      </c>
      <c r="C26" s="150" t="s">
        <v>179</v>
      </c>
      <c r="D26" s="149"/>
      <c r="E26" s="55"/>
      <c r="F26" s="22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25.5" customHeight="1">
      <c r="A27" s="28">
        <v>16</v>
      </c>
      <c r="B27" s="144" t="s">
        <v>215</v>
      </c>
      <c r="C27" s="150" t="s">
        <v>179</v>
      </c>
      <c r="D27" s="149"/>
      <c r="E27" s="55"/>
      <c r="F27" s="22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22.5" customHeight="1">
      <c r="A28" s="28">
        <v>17</v>
      </c>
      <c r="B28" s="167" t="s">
        <v>216</v>
      </c>
      <c r="C28" s="150" t="s">
        <v>179</v>
      </c>
      <c r="D28" s="149"/>
      <c r="E28" s="55"/>
      <c r="F28" s="22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62.25" customHeight="1">
      <c r="A29" s="28">
        <v>18</v>
      </c>
      <c r="B29" s="145" t="s">
        <v>11</v>
      </c>
      <c r="C29" s="150" t="s">
        <v>179</v>
      </c>
      <c r="D29" s="149"/>
      <c r="E29" s="55"/>
      <c r="F29" s="22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42" customHeight="1">
      <c r="A30" s="28">
        <v>19</v>
      </c>
      <c r="B30" s="146" t="s">
        <v>183</v>
      </c>
      <c r="C30" s="150" t="s">
        <v>179</v>
      </c>
      <c r="D30" s="149"/>
      <c r="E30" s="55"/>
      <c r="F30" s="22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27" customHeight="1">
      <c r="A31" s="29">
        <v>20</v>
      </c>
      <c r="B31" s="139" t="s">
        <v>217</v>
      </c>
      <c r="C31" s="150" t="s">
        <v>179</v>
      </c>
      <c r="D31" s="149"/>
      <c r="E31" s="55"/>
      <c r="F31" s="22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21" customHeight="1">
      <c r="A32" s="181" t="s">
        <v>218</v>
      </c>
      <c r="B32" s="229"/>
      <c r="C32" s="180"/>
      <c r="D32" s="180"/>
      <c r="E32" s="151"/>
      <c r="F32" s="22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25.5" customHeight="1">
      <c r="A33" s="28">
        <v>21</v>
      </c>
      <c r="B33" s="144" t="s">
        <v>177</v>
      </c>
      <c r="C33" s="150" t="s">
        <v>179</v>
      </c>
      <c r="D33" s="149"/>
      <c r="E33" s="55"/>
      <c r="F33" s="22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30.75" customHeight="1">
      <c r="A34" s="28">
        <v>22</v>
      </c>
      <c r="B34" s="146" t="s">
        <v>219</v>
      </c>
      <c r="C34" s="150" t="s">
        <v>179</v>
      </c>
      <c r="D34" s="149"/>
      <c r="E34" s="55"/>
      <c r="F34" s="22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22.5" customHeight="1">
      <c r="A35" s="28">
        <v>23</v>
      </c>
      <c r="B35" s="147" t="s">
        <v>220</v>
      </c>
      <c r="C35" s="150" t="s">
        <v>179</v>
      </c>
      <c r="D35" s="149"/>
      <c r="E35" s="55"/>
      <c r="F35" s="22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36" customHeight="1">
      <c r="A36" s="28">
        <v>24</v>
      </c>
      <c r="B36" s="147" t="s">
        <v>221</v>
      </c>
      <c r="C36" s="150" t="s">
        <v>179</v>
      </c>
      <c r="D36" s="149"/>
      <c r="E36" s="55"/>
      <c r="F36" s="22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26.25" customHeight="1">
      <c r="A37" s="172" t="s">
        <v>222</v>
      </c>
      <c r="B37" s="173"/>
      <c r="C37" s="180"/>
      <c r="D37" s="180"/>
      <c r="E37" s="55"/>
      <c r="F37" s="22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8.75" customHeight="1">
      <c r="A38" s="30">
        <v>25</v>
      </c>
      <c r="B38" s="141" t="s">
        <v>223</v>
      </c>
      <c r="C38" s="150" t="s">
        <v>179</v>
      </c>
      <c r="D38" s="149"/>
      <c r="E38" s="55"/>
      <c r="F38" s="22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8" customHeight="1">
      <c r="A39" s="30">
        <v>26</v>
      </c>
      <c r="B39" s="141" t="s">
        <v>224</v>
      </c>
      <c r="C39" s="150" t="s">
        <v>179</v>
      </c>
      <c r="D39" s="149"/>
      <c r="E39" s="55"/>
      <c r="F39" s="22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27" customHeight="1">
      <c r="A40" s="30">
        <v>27</v>
      </c>
      <c r="B40" s="144" t="s">
        <v>225</v>
      </c>
      <c r="C40" s="150" t="s">
        <v>179</v>
      </c>
      <c r="D40" s="149"/>
      <c r="E40" s="55"/>
      <c r="F40" s="22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20.25" customHeight="1">
      <c r="A41" s="30">
        <v>28</v>
      </c>
      <c r="B41" s="141" t="s">
        <v>226</v>
      </c>
      <c r="C41" s="150" t="s">
        <v>179</v>
      </c>
      <c r="D41" s="149"/>
      <c r="E41" s="55"/>
      <c r="F41" s="22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8.75" customHeight="1">
      <c r="A42" s="174" t="s">
        <v>182</v>
      </c>
      <c r="B42" s="174"/>
      <c r="C42" s="174"/>
      <c r="D42" s="174"/>
      <c r="E42" s="174"/>
      <c r="F42" s="22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21" customHeight="1">
      <c r="A43" s="31"/>
      <c r="B43" s="31"/>
      <c r="C43" s="31"/>
      <c r="D43" s="31"/>
      <c r="E43" s="22"/>
      <c r="F43" s="22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7" s="21" customFormat="1" ht="32.25" customHeight="1">
      <c r="A44" s="142" t="s">
        <v>195</v>
      </c>
      <c r="B44" s="143" t="s">
        <v>185</v>
      </c>
      <c r="C44" s="231" t="s">
        <v>12</v>
      </c>
      <c r="D44" s="231"/>
      <c r="E44" s="158" t="s">
        <v>9</v>
      </c>
      <c r="F44" s="20"/>
      <c r="G44" s="20"/>
    </row>
    <row r="45" spans="1:256" ht="36" customHeight="1">
      <c r="A45" s="32">
        <v>1</v>
      </c>
      <c r="B45" s="160" t="s">
        <v>227</v>
      </c>
      <c r="C45" s="232" t="s">
        <v>1</v>
      </c>
      <c r="D45" s="232"/>
      <c r="E45" s="159"/>
      <c r="F45" s="2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36" customHeight="1">
      <c r="A46" s="32">
        <v>2</v>
      </c>
      <c r="B46" s="161" t="s">
        <v>228</v>
      </c>
      <c r="C46" s="232" t="s">
        <v>2</v>
      </c>
      <c r="D46" s="232"/>
      <c r="E46" s="159"/>
      <c r="F46" s="22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18" customHeight="1">
      <c r="A47" s="166"/>
      <c r="B47" s="170" t="s">
        <v>3</v>
      </c>
      <c r="C47" s="171"/>
      <c r="D47" s="171"/>
      <c r="E47" s="25"/>
      <c r="F47" s="22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2:5" ht="27" customHeight="1">
      <c r="B48" s="233" t="s">
        <v>187</v>
      </c>
      <c r="C48" s="233"/>
      <c r="D48" s="233"/>
      <c r="E48" s="233"/>
    </row>
    <row r="49" spans="1:5" ht="42" customHeight="1">
      <c r="A49" s="24" t="s">
        <v>191</v>
      </c>
      <c r="B49" s="18"/>
      <c r="C49" s="230" t="s">
        <v>5</v>
      </c>
      <c r="D49" s="230"/>
      <c r="E49" s="230"/>
    </row>
    <row r="50" spans="1:5" ht="26.25" customHeight="1">
      <c r="A50" s="26" t="s">
        <v>193</v>
      </c>
      <c r="B50" s="19"/>
      <c r="C50" s="200" t="s">
        <v>194</v>
      </c>
      <c r="D50" s="200"/>
      <c r="E50" s="200"/>
    </row>
    <row r="52" ht="15" customHeight="1">
      <c r="G52" s="17"/>
    </row>
    <row r="53" spans="6:7" ht="42.75" customHeight="1">
      <c r="F53" s="33"/>
      <c r="G53" s="33"/>
    </row>
    <row r="55" ht="13.5">
      <c r="A55" s="56"/>
    </row>
  </sheetData>
  <sheetProtection/>
  <mergeCells count="22">
    <mergeCell ref="C50:E50"/>
    <mergeCell ref="C49:E49"/>
    <mergeCell ref="C44:D44"/>
    <mergeCell ref="C45:D45"/>
    <mergeCell ref="C46:D46"/>
    <mergeCell ref="B48:E48"/>
    <mergeCell ref="A37:B37"/>
    <mergeCell ref="A42:E42"/>
    <mergeCell ref="A32:B32"/>
    <mergeCell ref="C37:D37"/>
    <mergeCell ref="C7:E7"/>
    <mergeCell ref="C32:D32"/>
    <mergeCell ref="C6:E6"/>
    <mergeCell ref="A9:B9"/>
    <mergeCell ref="A6:B6"/>
    <mergeCell ref="A7:B7"/>
    <mergeCell ref="A1:E1"/>
    <mergeCell ref="A3:E3"/>
    <mergeCell ref="C4:E4"/>
    <mergeCell ref="C5:E5"/>
    <mergeCell ref="A4:B4"/>
    <mergeCell ref="A5:B5"/>
  </mergeCells>
  <printOptions horizontalCentered="1"/>
  <pageMargins left="0.4724409448818898" right="0.31496062992125984" top="0.7480314960629921" bottom="0.5118110236220472" header="0.4330708661417323" footer="0.2362204724409449"/>
  <pageSetup fitToHeight="0" fitToWidth="0" orientation="portrait" pageOrder="overThenDown" paperSize="9" r:id="rId1"/>
  <headerFooter alignWithMargins="0">
    <oddHeader>&amp;C&amp;10Zał. 1A do SIWZ Formularz asortymentowo-cenowy&amp;R&amp;10SPZOZ_NT/DZP/PN/04/18</oddHeader>
    <oddFooter>&amp;C&amp;8&amp;A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 szpital</dc:creator>
  <cp:keywords/>
  <dc:description/>
  <cp:lastModifiedBy>Danuta</cp:lastModifiedBy>
  <cp:lastPrinted>2018-04-30T15:13:21Z</cp:lastPrinted>
  <dcterms:created xsi:type="dcterms:W3CDTF">2018-03-19T21:37:23Z</dcterms:created>
  <dcterms:modified xsi:type="dcterms:W3CDTF">2018-05-11T12:47:02Z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